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nnrobl/Documents/"/>
    </mc:Choice>
  </mc:AlternateContent>
  <xr:revisionPtr revIDLastSave="0" documentId="13_ncr:1_{E9C9A0DA-EC07-0B49-89C2-A5D9565DA279}" xr6:coauthVersionLast="47" xr6:coauthVersionMax="47" xr10:uidLastSave="{00000000-0000-0000-0000-000000000000}"/>
  <bookViews>
    <workbookView xWindow="20580" yWindow="880" windowWidth="20560" windowHeight="23980" activeTab="1" xr2:uid="{BBFB6D64-9E8F-2D49-A4D6-F6A2F2558721}"/>
  </bookViews>
  <sheets>
    <sheet name="main results" sheetId="1" r:id="rId1"/>
    <sheet name="setup" sheetId="6" r:id="rId2"/>
    <sheet name="lucene-baseline-2mb-ingest" sheetId="2" r:id="rId3"/>
    <sheet name="changed-16mb-ingest" sheetId="5" r:id="rId4"/>
    <sheet name="base-queries" sheetId="3" r:id="rId5"/>
    <sheet name="changed-queries" sheetId="4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0" i="1"/>
  <c r="C59" i="1"/>
  <c r="C58" i="1"/>
  <c r="C56" i="1"/>
  <c r="C55" i="1"/>
  <c r="C50" i="1"/>
  <c r="C49" i="1"/>
  <c r="C48" i="1"/>
  <c r="C47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G26" i="4"/>
  <c r="G25" i="4"/>
  <c r="G24" i="4"/>
  <c r="G23" i="4"/>
  <c r="I23" i="4" s="1"/>
  <c r="G22" i="4"/>
  <c r="I22" i="4" s="1"/>
  <c r="G21" i="4"/>
  <c r="G20" i="4"/>
  <c r="G19" i="4"/>
  <c r="G18" i="4"/>
  <c r="I18" i="4" s="1"/>
  <c r="G17" i="4"/>
  <c r="I17" i="4" s="1"/>
  <c r="G16" i="4"/>
  <c r="I16" i="4" s="1"/>
  <c r="G15" i="4"/>
  <c r="I15" i="4" s="1"/>
  <c r="G14" i="4"/>
  <c r="G13" i="4"/>
  <c r="G12" i="4"/>
  <c r="G11" i="4"/>
  <c r="G10" i="4"/>
  <c r="G9" i="4"/>
  <c r="G8" i="4"/>
  <c r="I8" i="4" s="1"/>
  <c r="I21" i="4"/>
  <c r="I20" i="4"/>
  <c r="I19" i="4"/>
  <c r="I14" i="4"/>
  <c r="I13" i="4"/>
  <c r="I12" i="4"/>
  <c r="I11" i="4"/>
  <c r="I10" i="4"/>
  <c r="I9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<sst xmlns="http://schemas.openxmlformats.org/spreadsheetml/2006/main" count="1465" uniqueCount="117">
  <si>
    <t>Cumulative indexing time of primary shards</t>
  </si>
  <si>
    <t>min</t>
  </si>
  <si>
    <t>Min cumulative indexing time across primary shards</t>
  </si>
  <si>
    <t>Median cumulative indexing time across primary shards</t>
  </si>
  <si>
    <t>Max cumulative indexing time across primary shards</t>
  </si>
  <si>
    <t>Cumulative indexing throttle time of primary shards</t>
  </si>
  <si>
    <t>Min cumulative indexing throttle time across primary shards</t>
  </si>
  <si>
    <t>Median cumulative indexing throttle time across primary shards</t>
  </si>
  <si>
    <t>Max cumulative indexing throttle time across primary shards</t>
  </si>
  <si>
    <t>Cumulative merge time of primary shards</t>
  </si>
  <si>
    <t>Cumulative merge count of primary shards</t>
  </si>
  <si>
    <t>Min cumulative merge time across primary shards</t>
  </si>
  <si>
    <t>Median cumulative merge time across primary shards</t>
  </si>
  <si>
    <t>Max cumulative merge time across primary shards</t>
  </si>
  <si>
    <t>Cumulative merge throttle time of primary shards</t>
  </si>
  <si>
    <t>Min cumulative merge throttle time across primary shards</t>
  </si>
  <si>
    <t>Median cumulative merge throttle time across primary shards</t>
  </si>
  <si>
    <t>Max cumulative merge throttle time across primary shards</t>
  </si>
  <si>
    <t>Cumulative refresh time of primary shards</t>
  </si>
  <si>
    <t>Cumulative refresh count of primary shards</t>
  </si>
  <si>
    <t>Min cumulative refresh time across primary shards</t>
  </si>
  <si>
    <t>Median cumulative refresh time across primary shards</t>
  </si>
  <si>
    <t>Max cumulative refresh time across primary shards</t>
  </si>
  <si>
    <t>Cumulative flush time of primary shards</t>
  </si>
  <si>
    <t>Cumulative flush count of primary shards</t>
  </si>
  <si>
    <t>Min cumulative flush time across primary shards</t>
  </si>
  <si>
    <t>Median cumulative flush time across primary shards</t>
  </si>
  <si>
    <t>Max cumulative flush time across primary shards</t>
  </si>
  <si>
    <t>Total Young Gen GC time</t>
  </si>
  <si>
    <t>s</t>
  </si>
  <si>
    <t>Total Young Gen GC count</t>
  </si>
  <si>
    <t>Total Old Gen GC time</t>
  </si>
  <si>
    <t>Total Old Gen GC count</t>
  </si>
  <si>
    <t>Store size</t>
  </si>
  <si>
    <t>GB</t>
  </si>
  <si>
    <t>Translog size</t>
  </si>
  <si>
    <t>Heap used for segments</t>
  </si>
  <si>
    <t>MB</t>
  </si>
  <si>
    <t>Heap used for doc values</t>
  </si>
  <si>
    <t>Heap used for terms</t>
  </si>
  <si>
    <t>Heap used for norms</t>
  </si>
  <si>
    <t>Heap used for points</t>
  </si>
  <si>
    <t>Heap used for stored fields</t>
  </si>
  <si>
    <t>Segment count</t>
  </si>
  <si>
    <t>Min Throughput</t>
  </si>
  <si>
    <t>custom-vector-bulk</t>
  </si>
  <si>
    <t>docs/s</t>
  </si>
  <si>
    <t>Mean Throughput</t>
  </si>
  <si>
    <t>Median Throughput</t>
  </si>
  <si>
    <t>Max Throughput</t>
  </si>
  <si>
    <t>50th percentile latency</t>
  </si>
  <si>
    <t>ms</t>
  </si>
  <si>
    <t>90th percentile latency</t>
  </si>
  <si>
    <t>99th percentile latency</t>
  </si>
  <si>
    <t>99.9th percentile latency</t>
  </si>
  <si>
    <t>99.99th percentile latency</t>
  </si>
  <si>
    <t>100th percentile latency</t>
  </si>
  <si>
    <t>50th percentile service time</t>
  </si>
  <si>
    <t>90th percentile service time</t>
  </si>
  <si>
    <t>99th percentile service time</t>
  </si>
  <si>
    <t>99.9th percentile service time</t>
  </si>
  <si>
    <t>99.99th percentile service time</t>
  </si>
  <si>
    <t>100th percentile service time</t>
  </si>
  <si>
    <t>error rate</t>
  </si>
  <si>
    <t>%</t>
  </si>
  <si>
    <t>avg</t>
  </si>
  <si>
    <t>Metric</t>
  </si>
  <si>
    <t>Task</t>
  </si>
  <si>
    <t>Value</t>
  </si>
  <si>
    <t>Unit</t>
  </si>
  <si>
    <t>prod-queries</t>
  </si>
  <si>
    <t>ops/s</t>
  </si>
  <si>
    <t>Mean recall@k</t>
  </si>
  <si>
    <t>Mean recall@1</t>
  </si>
  <si>
    <t>Run 3</t>
  </si>
  <si>
    <t>Run 2</t>
  </si>
  <si>
    <t>run 1</t>
  </si>
  <si>
    <t>averages</t>
  </si>
  <si>
    <t>WITHOUT OUTLIER RUN 1</t>
  </si>
  <si>
    <t>Percent change without outlier</t>
  </si>
  <si>
    <t>Base policy</t>
  </si>
  <si>
    <t>this run was discarded due to outliers</t>
  </si>
  <si>
    <t>Changed Policy</t>
  </si>
  <si>
    <t>Segment Count</t>
  </si>
  <si>
    <t>Percent Difference (queries)</t>
  </si>
  <si>
    <t>Percent Difference (indexing)</t>
  </si>
  <si>
    <t>instance types</t>
  </si>
  <si>
    <t>3x r6g.4xl</t>
  </si>
  <si>
    <t>6 primary shards</t>
  </si>
  <si>
    <t>1 replica/shard</t>
  </si>
  <si>
    <t>{</t>
  </si>
  <si>
    <t xml:space="preserve">    "target_index_name": "target_index"</t>
  </si>
  <si>
    <t xml:space="preserve">    "target_field_name": "target_field"</t>
  </si>
  <si>
    <t xml:space="preserve">    "target_index_body": "indices/lucene-index.json"</t>
  </si>
  <si>
    <t xml:space="preserve">    "target_index_primary_shards": 6</t>
  </si>
  <si>
    <t xml:space="preserve">    "target_index_replica_shards": 1</t>
  </si>
  <si>
    <t xml:space="preserve">    "target_index_dimension": 768</t>
  </si>
  <si>
    <t xml:space="preserve">    "target_index_space_type": "innerproduct"</t>
  </si>
  <si>
    <t xml:space="preserve">    "target_index_bulk_size": 100</t>
  </si>
  <si>
    <t xml:space="preserve">    "target_index_bulk_index_data_set_format": "hdf5"</t>
  </si>
  <si>
    <t xml:space="preserve">    "target_index_bulk_index_data_set_corpus": "cohere-10m"</t>
  </si>
  <si>
    <t xml:space="preserve">    "target_index_bulk_indexing_clients": 10</t>
  </si>
  <si>
    <t xml:space="preserve">    "hnsw_ef_search": 256</t>
  </si>
  <si>
    <t xml:space="preserve">    "hnsw_ef_construction": 256</t>
  </si>
  <si>
    <t xml:space="preserve">    "query_k": 100</t>
  </si>
  <si>
    <t xml:space="preserve">    "query_body": {</t>
  </si>
  <si>
    <t xml:space="preserve">         "docvalue_fields" : ["_id"]</t>
  </si>
  <si>
    <t xml:space="preserve">         "stored_fields" : "_none_"</t>
  </si>
  <si>
    <t xml:space="preserve">    }</t>
  </si>
  <si>
    <t xml:space="preserve">    "query_data_set_format": "hdf5"</t>
  </si>
  <si>
    <t xml:space="preserve">    "query_data_set_corpus": "cohere-10m"</t>
  </si>
  <si>
    <t xml:space="preserve">    "query_count": 10000</t>
  </si>
  <si>
    <t xml:space="preserve">  }</t>
  </si>
  <si>
    <t>benchmark setup</t>
  </si>
  <si>
    <t>tasks: delete-target-index,create-target-index,custom-vector-bulk,refresh-target-index,prod-queries</t>
  </si>
  <si>
    <t>osb client: m5.2xlarge w 8vcpu</t>
  </si>
  <si>
    <t>same workload as [lucene 10M](https://github.com/opensearch-project/opensearch-benchmark-workloads/blob/main/vectorsearch/params/corpus/10million/lucene-cohere-768-dp.json) but with no force merge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</si>
</sst>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1" fillId="0" borderId="0" xfId="0" applyFont="1"/>
    <xf numFmtId="11" fontId="1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EDE2-6A3E-E847-BFC2-E112EA7E5DF7}">
  <dimension ref="A1:I85"/>
  <sheetViews>
    <sheetView workbookViewId="0">
      <selection activeCell="A89" sqref="A89"/>
    </sheetView>
  </sheetViews>
  <sheetFormatPr baseColWidth="10" defaultRowHeight="16" x14ac:dyDescent="0.2"/>
  <cols>
    <col min="3" max="3" width="14.83203125" bestFit="1" customWidth="1"/>
  </cols>
  <sheetData>
    <row r="1" spans="1:9" x14ac:dyDescent="0.2">
      <c r="A1" t="s">
        <v>80</v>
      </c>
      <c r="F1" t="s">
        <v>82</v>
      </c>
    </row>
    <row r="3" spans="1:9" x14ac:dyDescent="0.2">
      <c r="A3" s="2" t="s">
        <v>43</v>
      </c>
      <c r="B3" s="2"/>
      <c r="C3" s="2">
        <v>212</v>
      </c>
      <c r="D3" s="2"/>
      <c r="F3" s="2" t="s">
        <v>43</v>
      </c>
      <c r="G3" s="2"/>
      <c r="H3" s="2">
        <v>154</v>
      </c>
      <c r="I3" s="2"/>
    </row>
    <row r="4" spans="1:9" x14ac:dyDescent="0.2">
      <c r="A4" s="2" t="s">
        <v>44</v>
      </c>
      <c r="B4" s="2" t="s">
        <v>70</v>
      </c>
      <c r="C4" s="2">
        <v>37.6</v>
      </c>
      <c r="D4" s="2" t="s">
        <v>71</v>
      </c>
      <c r="F4" s="2" t="s">
        <v>44</v>
      </c>
      <c r="G4" s="2" t="s">
        <v>70</v>
      </c>
      <c r="H4" s="2">
        <v>40.795000000000002</v>
      </c>
      <c r="I4" s="2" t="s">
        <v>71</v>
      </c>
    </row>
    <row r="5" spans="1:9" x14ac:dyDescent="0.2">
      <c r="A5" s="2" t="s">
        <v>47</v>
      </c>
      <c r="B5" s="2" t="s">
        <v>70</v>
      </c>
      <c r="C5" s="2">
        <v>39.113333300000001</v>
      </c>
      <c r="D5" s="2" t="s">
        <v>71</v>
      </c>
      <c r="F5" s="2" t="s">
        <v>47</v>
      </c>
      <c r="G5" s="2" t="s">
        <v>70</v>
      </c>
      <c r="H5" s="2">
        <v>41.61</v>
      </c>
      <c r="I5" s="2" t="s">
        <v>71</v>
      </c>
    </row>
    <row r="6" spans="1:9" x14ac:dyDescent="0.2">
      <c r="A6" s="2" t="s">
        <v>48</v>
      </c>
      <c r="B6" s="2" t="s">
        <v>70</v>
      </c>
      <c r="C6" s="2">
        <v>39.143333300000002</v>
      </c>
      <c r="D6" s="2" t="s">
        <v>71</v>
      </c>
      <c r="F6" s="2" t="s">
        <v>48</v>
      </c>
      <c r="G6" s="2" t="s">
        <v>70</v>
      </c>
      <c r="H6" s="2">
        <v>41.645000000000003</v>
      </c>
      <c r="I6" s="2" t="s">
        <v>71</v>
      </c>
    </row>
    <row r="7" spans="1:9" x14ac:dyDescent="0.2">
      <c r="A7" s="2" t="s">
        <v>49</v>
      </c>
      <c r="B7" s="2" t="s">
        <v>70</v>
      </c>
      <c r="C7" s="2">
        <v>39.883333299999997</v>
      </c>
      <c r="D7" s="2" t="s">
        <v>71</v>
      </c>
      <c r="F7" s="2" t="s">
        <v>49</v>
      </c>
      <c r="G7" s="2" t="s">
        <v>70</v>
      </c>
      <c r="H7" s="2">
        <v>41.95</v>
      </c>
      <c r="I7" s="2" t="s">
        <v>71</v>
      </c>
    </row>
    <row r="8" spans="1:9" x14ac:dyDescent="0.2">
      <c r="A8" s="2" t="s">
        <v>50</v>
      </c>
      <c r="B8" s="2" t="s">
        <v>70</v>
      </c>
      <c r="C8" s="2">
        <v>23.7702068</v>
      </c>
      <c r="D8" s="2" t="s">
        <v>51</v>
      </c>
      <c r="F8" s="2" t="s">
        <v>50</v>
      </c>
      <c r="G8" s="2" t="s">
        <v>70</v>
      </c>
      <c r="H8" s="2">
        <v>22.493835000000001</v>
      </c>
      <c r="I8" s="2" t="s">
        <v>51</v>
      </c>
    </row>
    <row r="9" spans="1:9" x14ac:dyDescent="0.2">
      <c r="A9" s="2" t="s">
        <v>52</v>
      </c>
      <c r="B9" s="2" t="s">
        <v>70</v>
      </c>
      <c r="C9" s="2">
        <v>27.321047199999999</v>
      </c>
      <c r="D9" s="2" t="s">
        <v>51</v>
      </c>
      <c r="F9" s="2" t="s">
        <v>52</v>
      </c>
      <c r="G9" s="2" t="s">
        <v>70</v>
      </c>
      <c r="H9" s="2">
        <v>26.0233788</v>
      </c>
      <c r="I9" s="2" t="s">
        <v>51</v>
      </c>
    </row>
    <row r="10" spans="1:9" x14ac:dyDescent="0.2">
      <c r="A10" s="2" t="s">
        <v>53</v>
      </c>
      <c r="B10" s="2" t="s">
        <v>70</v>
      </c>
      <c r="C10" s="2">
        <v>32.876805400000002</v>
      </c>
      <c r="D10" s="2" t="s">
        <v>51</v>
      </c>
      <c r="F10" s="2" t="s">
        <v>53</v>
      </c>
      <c r="G10" s="2" t="s">
        <v>70</v>
      </c>
      <c r="H10" s="2">
        <v>30.724725100000001</v>
      </c>
      <c r="I10" s="2" t="s">
        <v>51</v>
      </c>
    </row>
    <row r="11" spans="1:9" x14ac:dyDescent="0.2">
      <c r="A11" s="2" t="s">
        <v>54</v>
      </c>
      <c r="B11" s="2" t="s">
        <v>70</v>
      </c>
      <c r="C11" s="2">
        <v>49.073092500000001</v>
      </c>
      <c r="D11" s="2" t="s">
        <v>51</v>
      </c>
      <c r="F11" s="2" t="s">
        <v>54</v>
      </c>
      <c r="G11" s="2" t="s">
        <v>70</v>
      </c>
      <c r="H11" s="2">
        <v>39.3141447</v>
      </c>
      <c r="I11" s="2" t="s">
        <v>51</v>
      </c>
    </row>
    <row r="12" spans="1:9" x14ac:dyDescent="0.2">
      <c r="A12" s="2" t="s">
        <v>55</v>
      </c>
      <c r="B12" s="2" t="s">
        <v>70</v>
      </c>
      <c r="C12" s="2">
        <v>94.294734899999995</v>
      </c>
      <c r="D12" s="2" t="s">
        <v>51</v>
      </c>
      <c r="F12" s="2" t="s">
        <v>55</v>
      </c>
      <c r="G12" s="2" t="s">
        <v>70</v>
      </c>
      <c r="H12" s="2">
        <v>73.827220400000002</v>
      </c>
      <c r="I12" s="2" t="s">
        <v>51</v>
      </c>
    </row>
    <row r="13" spans="1:9" x14ac:dyDescent="0.2">
      <c r="A13" s="2" t="s">
        <v>56</v>
      </c>
      <c r="B13" s="2" t="s">
        <v>70</v>
      </c>
      <c r="C13" s="2">
        <v>106.015541</v>
      </c>
      <c r="D13" s="2" t="s">
        <v>51</v>
      </c>
      <c r="F13" s="2" t="s">
        <v>56</v>
      </c>
      <c r="G13" s="2" t="s">
        <v>70</v>
      </c>
      <c r="H13" s="2">
        <v>91.904936500000005</v>
      </c>
      <c r="I13" s="2" t="s">
        <v>51</v>
      </c>
    </row>
    <row r="14" spans="1:9" x14ac:dyDescent="0.2">
      <c r="A14" s="2" t="s">
        <v>57</v>
      </c>
      <c r="B14" s="2" t="s">
        <v>70</v>
      </c>
      <c r="C14" s="2">
        <v>23.7702068</v>
      </c>
      <c r="D14" s="2" t="s">
        <v>51</v>
      </c>
      <c r="F14" s="2" t="s">
        <v>57</v>
      </c>
      <c r="G14" s="2" t="s">
        <v>70</v>
      </c>
      <c r="H14" s="2">
        <v>22.493835000000001</v>
      </c>
      <c r="I14" s="2" t="s">
        <v>51</v>
      </c>
    </row>
    <row r="15" spans="1:9" x14ac:dyDescent="0.2">
      <c r="A15" s="2" t="s">
        <v>58</v>
      </c>
      <c r="B15" s="2" t="s">
        <v>70</v>
      </c>
      <c r="C15" s="2">
        <v>27.321047199999999</v>
      </c>
      <c r="D15" s="2" t="s">
        <v>51</v>
      </c>
      <c r="F15" s="2" t="s">
        <v>58</v>
      </c>
      <c r="G15" s="2" t="s">
        <v>70</v>
      </c>
      <c r="H15" s="2">
        <v>26.0233788</v>
      </c>
      <c r="I15" s="2" t="s">
        <v>51</v>
      </c>
    </row>
    <row r="16" spans="1:9" x14ac:dyDescent="0.2">
      <c r="A16" s="2" t="s">
        <v>59</v>
      </c>
      <c r="B16" s="2" t="s">
        <v>70</v>
      </c>
      <c r="C16" s="2">
        <v>32.876805400000002</v>
      </c>
      <c r="D16" s="2" t="s">
        <v>51</v>
      </c>
      <c r="F16" s="2" t="s">
        <v>59</v>
      </c>
      <c r="G16" s="2" t="s">
        <v>70</v>
      </c>
      <c r="H16" s="2">
        <v>30.724725100000001</v>
      </c>
      <c r="I16" s="2" t="s">
        <v>51</v>
      </c>
    </row>
    <row r="17" spans="1:9" x14ac:dyDescent="0.2">
      <c r="A17" s="2" t="s">
        <v>60</v>
      </c>
      <c r="B17" s="2" t="s">
        <v>70</v>
      </c>
      <c r="C17" s="2">
        <v>49.073092500000001</v>
      </c>
      <c r="D17" s="2" t="s">
        <v>51</v>
      </c>
      <c r="F17" s="2" t="s">
        <v>60</v>
      </c>
      <c r="G17" s="2" t="s">
        <v>70</v>
      </c>
      <c r="H17" s="2">
        <v>39.3141447</v>
      </c>
      <c r="I17" s="2" t="s">
        <v>51</v>
      </c>
    </row>
    <row r="18" spans="1:9" x14ac:dyDescent="0.2">
      <c r="A18" s="2" t="s">
        <v>61</v>
      </c>
      <c r="B18" s="2" t="s">
        <v>70</v>
      </c>
      <c r="C18" s="2">
        <v>94.294734899999995</v>
      </c>
      <c r="D18" s="2" t="s">
        <v>51</v>
      </c>
      <c r="F18" s="2" t="s">
        <v>61</v>
      </c>
      <c r="G18" s="2" t="s">
        <v>70</v>
      </c>
      <c r="H18" s="2">
        <v>73.827220400000002</v>
      </c>
      <c r="I18" s="2" t="s">
        <v>51</v>
      </c>
    </row>
    <row r="19" spans="1:9" x14ac:dyDescent="0.2">
      <c r="A19" s="2" t="s">
        <v>62</v>
      </c>
      <c r="B19" s="2" t="s">
        <v>70</v>
      </c>
      <c r="C19" s="2">
        <v>106.015541</v>
      </c>
      <c r="D19" s="2" t="s">
        <v>51</v>
      </c>
      <c r="F19" s="2" t="s">
        <v>62</v>
      </c>
      <c r="G19" s="2" t="s">
        <v>70</v>
      </c>
      <c r="H19" s="2">
        <v>91.904936500000005</v>
      </c>
      <c r="I19" s="2" t="s">
        <v>51</v>
      </c>
    </row>
    <row r="20" spans="1:9" x14ac:dyDescent="0.2">
      <c r="A20" s="2" t="s">
        <v>63</v>
      </c>
      <c r="B20" s="2" t="s">
        <v>70</v>
      </c>
      <c r="C20" s="2">
        <v>0</v>
      </c>
      <c r="D20" s="2" t="s">
        <v>64</v>
      </c>
      <c r="F20" s="2" t="s">
        <v>63</v>
      </c>
      <c r="G20" s="2" t="s">
        <v>70</v>
      </c>
      <c r="H20" s="2">
        <v>0</v>
      </c>
      <c r="I20" s="2" t="s">
        <v>64</v>
      </c>
    </row>
    <row r="21" spans="1:9" x14ac:dyDescent="0.2">
      <c r="A21" s="2" t="s">
        <v>72</v>
      </c>
      <c r="B21" s="2" t="s">
        <v>70</v>
      </c>
      <c r="C21" s="2">
        <v>0.95</v>
      </c>
      <c r="D21" s="2"/>
      <c r="F21" s="2" t="s">
        <v>72</v>
      </c>
      <c r="G21" s="2" t="s">
        <v>70</v>
      </c>
      <c r="H21" s="2">
        <v>0.95</v>
      </c>
      <c r="I21" s="2"/>
    </row>
    <row r="22" spans="1:9" x14ac:dyDescent="0.2">
      <c r="A22" s="2" t="s">
        <v>73</v>
      </c>
      <c r="B22" s="2" t="s">
        <v>70</v>
      </c>
      <c r="C22" s="2">
        <v>0.97</v>
      </c>
      <c r="D22" s="2"/>
      <c r="F22" s="2" t="s">
        <v>73</v>
      </c>
      <c r="G22" s="2" t="s">
        <v>70</v>
      </c>
      <c r="H22" s="2">
        <v>0.97</v>
      </c>
      <c r="I22" s="2"/>
    </row>
    <row r="24" spans="1:9" x14ac:dyDescent="0.2">
      <c r="A24" s="2" t="s">
        <v>84</v>
      </c>
    </row>
    <row r="25" spans="1:9" x14ac:dyDescent="0.2">
      <c r="A25" s="2" t="s">
        <v>83</v>
      </c>
      <c r="C25" s="4">
        <f>((H3-C3)/H3)*100%</f>
        <v>-0.37662337662337664</v>
      </c>
    </row>
    <row r="26" spans="1:9" x14ac:dyDescent="0.2">
      <c r="A26" s="2" t="s">
        <v>44</v>
      </c>
      <c r="B26" s="2" t="s">
        <v>70</v>
      </c>
      <c r="C26" s="4">
        <f t="shared" ref="C26:C44" si="0">((H4-C4)/H4)*100%</f>
        <v>7.8318421375168534E-2</v>
      </c>
    </row>
    <row r="27" spans="1:9" x14ac:dyDescent="0.2">
      <c r="A27" s="2" t="s">
        <v>47</v>
      </c>
      <c r="B27" s="2" t="s">
        <v>70</v>
      </c>
      <c r="C27" s="4">
        <f t="shared" si="0"/>
        <v>6.0001602980052839E-2</v>
      </c>
    </row>
    <row r="28" spans="1:9" x14ac:dyDescent="0.2">
      <c r="A28" s="2" t="s">
        <v>48</v>
      </c>
      <c r="B28" s="2" t="s">
        <v>70</v>
      </c>
      <c r="C28" s="4">
        <f t="shared" si="0"/>
        <v>6.0071237843678738E-2</v>
      </c>
    </row>
    <row r="29" spans="1:9" x14ac:dyDescent="0.2">
      <c r="A29" s="2" t="s">
        <v>49</v>
      </c>
      <c r="B29" s="2" t="s">
        <v>70</v>
      </c>
      <c r="C29" s="4">
        <f t="shared" si="0"/>
        <v>4.9264998808105032E-2</v>
      </c>
    </row>
    <row r="30" spans="1:9" x14ac:dyDescent="0.2">
      <c r="A30" s="2" t="s">
        <v>50</v>
      </c>
      <c r="B30" s="2" t="s">
        <v>70</v>
      </c>
      <c r="C30" s="4">
        <f t="shared" si="0"/>
        <v>-5.6743183187748986E-2</v>
      </c>
    </row>
    <row r="31" spans="1:9" x14ac:dyDescent="0.2">
      <c r="A31" s="2" t="s">
        <v>52</v>
      </c>
      <c r="B31" s="2" t="s">
        <v>70</v>
      </c>
      <c r="C31" s="4">
        <f t="shared" si="0"/>
        <v>-4.986548480015205E-2</v>
      </c>
    </row>
    <row r="32" spans="1:9" x14ac:dyDescent="0.2">
      <c r="A32" s="2" t="s">
        <v>53</v>
      </c>
      <c r="B32" s="2" t="s">
        <v>70</v>
      </c>
      <c r="C32" s="4">
        <f t="shared" si="0"/>
        <v>-7.0043923680215503E-2</v>
      </c>
    </row>
    <row r="33" spans="1:7" x14ac:dyDescent="0.2">
      <c r="A33" s="2" t="s">
        <v>54</v>
      </c>
      <c r="B33" s="2" t="s">
        <v>70</v>
      </c>
      <c r="C33" s="4">
        <f t="shared" si="0"/>
        <v>-0.24822994050790076</v>
      </c>
    </row>
    <row r="34" spans="1:7" x14ac:dyDescent="0.2">
      <c r="A34" s="2" t="s">
        <v>55</v>
      </c>
      <c r="B34" s="2" t="s">
        <v>70</v>
      </c>
      <c r="C34" s="4">
        <f t="shared" si="0"/>
        <v>-0.27723533933833422</v>
      </c>
    </row>
    <row r="35" spans="1:7" x14ac:dyDescent="0.2">
      <c r="A35" s="2" t="s">
        <v>56</v>
      </c>
      <c r="B35" s="2" t="s">
        <v>70</v>
      </c>
      <c r="C35" s="4">
        <f t="shared" si="0"/>
        <v>-0.15353478319415403</v>
      </c>
    </row>
    <row r="36" spans="1:7" x14ac:dyDescent="0.2">
      <c r="A36" s="2" t="s">
        <v>57</v>
      </c>
      <c r="B36" s="2" t="s">
        <v>70</v>
      </c>
      <c r="C36" s="4">
        <f t="shared" si="0"/>
        <v>-5.6743183187748986E-2</v>
      </c>
    </row>
    <row r="37" spans="1:7" x14ac:dyDescent="0.2">
      <c r="A37" s="2" t="s">
        <v>58</v>
      </c>
      <c r="B37" s="2" t="s">
        <v>70</v>
      </c>
      <c r="C37" s="4">
        <f t="shared" si="0"/>
        <v>-4.986548480015205E-2</v>
      </c>
    </row>
    <row r="38" spans="1:7" x14ac:dyDescent="0.2">
      <c r="A38" s="2" t="s">
        <v>59</v>
      </c>
      <c r="B38" s="2" t="s">
        <v>70</v>
      </c>
      <c r="C38" s="4">
        <f t="shared" si="0"/>
        <v>-7.0043923680215503E-2</v>
      </c>
    </row>
    <row r="39" spans="1:7" x14ac:dyDescent="0.2">
      <c r="A39" s="2" t="s">
        <v>60</v>
      </c>
      <c r="B39" s="2" t="s">
        <v>70</v>
      </c>
      <c r="C39" s="4">
        <f t="shared" si="0"/>
        <v>-0.24822994050790076</v>
      </c>
    </row>
    <row r="40" spans="1:7" x14ac:dyDescent="0.2">
      <c r="A40" s="2" t="s">
        <v>61</v>
      </c>
      <c r="B40" s="2" t="s">
        <v>70</v>
      </c>
      <c r="C40" s="4">
        <f t="shared" si="0"/>
        <v>-0.27723533933833422</v>
      </c>
    </row>
    <row r="41" spans="1:7" x14ac:dyDescent="0.2">
      <c r="A41" s="2" t="s">
        <v>62</v>
      </c>
      <c r="B41" s="2" t="s">
        <v>70</v>
      </c>
      <c r="C41" s="4">
        <f t="shared" si="0"/>
        <v>-0.15353478319415403</v>
      </c>
    </row>
    <row r="42" spans="1:7" x14ac:dyDescent="0.2">
      <c r="A42" s="2" t="s">
        <v>63</v>
      </c>
      <c r="B42" s="2" t="s">
        <v>70</v>
      </c>
      <c r="C42" s="2">
        <v>0</v>
      </c>
    </row>
    <row r="43" spans="1:7" x14ac:dyDescent="0.2">
      <c r="A43" s="2" t="s">
        <v>72</v>
      </c>
      <c r="B43" s="2" t="s">
        <v>70</v>
      </c>
      <c r="C43" s="2">
        <v>0.95</v>
      </c>
    </row>
    <row r="44" spans="1:7" x14ac:dyDescent="0.2">
      <c r="A44" s="2" t="s">
        <v>73</v>
      </c>
      <c r="B44" s="2" t="s">
        <v>70</v>
      </c>
      <c r="C44" s="2">
        <v>0.97</v>
      </c>
    </row>
    <row r="46" spans="1:7" x14ac:dyDescent="0.2">
      <c r="A46" s="2" t="s">
        <v>85</v>
      </c>
    </row>
    <row r="47" spans="1:7" x14ac:dyDescent="0.2">
      <c r="A47" t="s">
        <v>0</v>
      </c>
      <c r="C47" s="4">
        <f>('changed-16mb-ingest'!C1 - 'lucene-baseline-2mb-ingest'!C1) / 'changed-16mb-ingest'!C1</f>
        <v>-3.91055649943386E-2</v>
      </c>
      <c r="D47" t="s">
        <v>1</v>
      </c>
    </row>
    <row r="48" spans="1:7" x14ac:dyDescent="0.2">
      <c r="A48" t="s">
        <v>2</v>
      </c>
      <c r="C48" s="4">
        <f>('changed-16mb-ingest'!C2 - 'lucene-baseline-2mb-ingest'!C2) / 'changed-16mb-ingest'!C2</f>
        <v>0</v>
      </c>
      <c r="D48" t="s">
        <v>1</v>
      </c>
      <c r="G48" s="1"/>
    </row>
    <row r="49" spans="1:4" x14ac:dyDescent="0.2">
      <c r="A49" t="s">
        <v>3</v>
      </c>
      <c r="C49" s="4">
        <f>('changed-16mb-ingest'!C3 - 'lucene-baseline-2mb-ingest'!C3) / 'changed-16mb-ingest'!C3</f>
        <v>-4.1743535418454145E-2</v>
      </c>
      <c r="D49" t="s">
        <v>1</v>
      </c>
    </row>
    <row r="50" spans="1:4" x14ac:dyDescent="0.2">
      <c r="A50" t="s">
        <v>4</v>
      </c>
      <c r="C50" s="4">
        <f>('changed-16mb-ingest'!C4 - 'lucene-baseline-2mb-ingest'!C4) / 'changed-16mb-ingest'!C4</f>
        <v>-4.6117200185902416E-2</v>
      </c>
      <c r="D50" t="s">
        <v>1</v>
      </c>
    </row>
    <row r="51" spans="1:4" x14ac:dyDescent="0.2">
      <c r="A51" t="s">
        <v>5</v>
      </c>
      <c r="C51" s="4">
        <v>0</v>
      </c>
      <c r="D51" t="s">
        <v>1</v>
      </c>
    </row>
    <row r="52" spans="1:4" x14ac:dyDescent="0.2">
      <c r="A52" t="s">
        <v>6</v>
      </c>
      <c r="C52" s="4">
        <v>0</v>
      </c>
      <c r="D52" t="s">
        <v>1</v>
      </c>
    </row>
    <row r="53" spans="1:4" x14ac:dyDescent="0.2">
      <c r="A53" t="s">
        <v>7</v>
      </c>
      <c r="C53" s="4">
        <v>0</v>
      </c>
      <c r="D53" t="s">
        <v>1</v>
      </c>
    </row>
    <row r="54" spans="1:4" x14ac:dyDescent="0.2">
      <c r="A54" t="s">
        <v>8</v>
      </c>
      <c r="C54" s="4">
        <v>0</v>
      </c>
      <c r="D54" t="s">
        <v>1</v>
      </c>
    </row>
    <row r="55" spans="1:4" x14ac:dyDescent="0.2">
      <c r="A55" t="s">
        <v>9</v>
      </c>
      <c r="C55" s="4">
        <f>('changed-16mb-ingest'!C9 - 'lucene-baseline-2mb-ingest'!C9) / 'changed-16mb-ingest'!C9</f>
        <v>0.27809080167267042</v>
      </c>
      <c r="D55" t="s">
        <v>1</v>
      </c>
    </row>
    <row r="56" spans="1:4" x14ac:dyDescent="0.2">
      <c r="A56" t="s">
        <v>10</v>
      </c>
      <c r="C56" s="4">
        <f>('changed-16mb-ingest'!C10 - 'lucene-baseline-2mb-ingest'!C10) / 'changed-16mb-ingest'!C10</f>
        <v>0.17052631578947369</v>
      </c>
    </row>
    <row r="57" spans="1:4" x14ac:dyDescent="0.2">
      <c r="A57" t="s">
        <v>11</v>
      </c>
      <c r="C57" s="4">
        <v>0</v>
      </c>
      <c r="D57" t="s">
        <v>1</v>
      </c>
    </row>
    <row r="58" spans="1:4" x14ac:dyDescent="0.2">
      <c r="A58" t="s">
        <v>12</v>
      </c>
      <c r="C58" s="4">
        <f>('changed-16mb-ingest'!C12 - 'lucene-baseline-2mb-ingest'!C12) / 'changed-16mb-ingest'!C12</f>
        <v>0.31608383471273832</v>
      </c>
      <c r="D58" t="s">
        <v>1</v>
      </c>
    </row>
    <row r="59" spans="1:4" x14ac:dyDescent="0.2">
      <c r="A59" t="s">
        <v>13</v>
      </c>
      <c r="C59" s="4">
        <f>('changed-16mb-ingest'!C13 - 'lucene-baseline-2mb-ingest'!C13) / 'changed-16mb-ingest'!C13</f>
        <v>0.15482482820716678</v>
      </c>
      <c r="D59" t="s">
        <v>1</v>
      </c>
    </row>
    <row r="60" spans="1:4" x14ac:dyDescent="0.2">
      <c r="A60" t="s">
        <v>14</v>
      </c>
      <c r="C60" s="4">
        <f>('changed-16mb-ingest'!C14 - 'lucene-baseline-2mb-ingest'!C14) / 'changed-16mb-ingest'!C14</f>
        <v>0.25287874163180313</v>
      </c>
      <c r="D60" t="s">
        <v>1</v>
      </c>
    </row>
    <row r="61" spans="1:4" x14ac:dyDescent="0.2">
      <c r="A61" t="s">
        <v>15</v>
      </c>
      <c r="C61" s="4">
        <v>0</v>
      </c>
      <c r="D61" t="s">
        <v>1</v>
      </c>
    </row>
    <row r="62" spans="1:4" x14ac:dyDescent="0.2">
      <c r="A62" t="s">
        <v>16</v>
      </c>
      <c r="C62" s="4">
        <f>('changed-16mb-ingest'!C16 - 'lucene-baseline-2mb-ingest'!C16) / 'changed-16mb-ingest'!C16</f>
        <v>0.27431470339554226</v>
      </c>
      <c r="D62" t="s">
        <v>1</v>
      </c>
    </row>
    <row r="63" spans="1:4" x14ac:dyDescent="0.2">
      <c r="A63" t="s">
        <v>17</v>
      </c>
      <c r="C63" s="4">
        <f>('changed-16mb-ingest'!C17 - 'lucene-baseline-2mb-ingest'!C17) / 'changed-16mb-ingest'!C17</f>
        <v>0.22085690388471341</v>
      </c>
      <c r="D63" t="s">
        <v>1</v>
      </c>
    </row>
    <row r="64" spans="1:4" x14ac:dyDescent="0.2">
      <c r="A64" t="s">
        <v>18</v>
      </c>
      <c r="C64" s="4">
        <f>('changed-16mb-ingest'!C18 - 'lucene-baseline-2mb-ingest'!C18) / 'changed-16mb-ingest'!C18</f>
        <v>0.41926446471214418</v>
      </c>
      <c r="D64" t="s">
        <v>1</v>
      </c>
    </row>
    <row r="65" spans="1:7" x14ac:dyDescent="0.2">
      <c r="A65" t="s">
        <v>19</v>
      </c>
      <c r="C65" s="4">
        <f>('changed-16mb-ingest'!C19 - 'lucene-baseline-2mb-ingest'!C19) / 'changed-16mb-ingest'!C19</f>
        <v>0.23497267759562843</v>
      </c>
    </row>
    <row r="66" spans="1:7" x14ac:dyDescent="0.2">
      <c r="A66" t="s">
        <v>20</v>
      </c>
      <c r="C66" s="4">
        <f>('changed-16mb-ingest'!C20 - 'lucene-baseline-2mb-ingest'!C20) / 'changed-16mb-ingest'!C20</f>
        <v>0</v>
      </c>
      <c r="D66" t="s">
        <v>1</v>
      </c>
    </row>
    <row r="67" spans="1:7" x14ac:dyDescent="0.2">
      <c r="A67" t="s">
        <v>21</v>
      </c>
      <c r="C67" s="4">
        <f>('changed-16mb-ingest'!C21 - 'lucene-baseline-2mb-ingest'!C21) / 'changed-16mb-ingest'!C21</f>
        <v>0.39565002693481754</v>
      </c>
      <c r="D67" t="s">
        <v>1</v>
      </c>
    </row>
    <row r="68" spans="1:7" x14ac:dyDescent="0.2">
      <c r="A68" t="s">
        <v>22</v>
      </c>
      <c r="C68" s="4">
        <f>('changed-16mb-ingest'!C22 - 'lucene-baseline-2mb-ingest'!C22) / 'changed-16mb-ingest'!C22</f>
        <v>0.4696617977929356</v>
      </c>
      <c r="D68" t="s">
        <v>1</v>
      </c>
    </row>
    <row r="69" spans="1:7" x14ac:dyDescent="0.2">
      <c r="A69" t="s">
        <v>23</v>
      </c>
      <c r="C69" s="4">
        <f>('changed-16mb-ingest'!C23 - 'lucene-baseline-2mb-ingest'!C23) / 'changed-16mb-ingest'!C23</f>
        <v>0.20361880929298537</v>
      </c>
      <c r="D69" t="s">
        <v>1</v>
      </c>
    </row>
    <row r="70" spans="1:7" x14ac:dyDescent="0.2">
      <c r="A70" t="s">
        <v>24</v>
      </c>
      <c r="C70" s="4">
        <f>('changed-16mb-ingest'!C24 - 'lucene-baseline-2mb-ingest'!C24) / 'changed-16mb-ingest'!C24</f>
        <v>6.0827250608272508E-2</v>
      </c>
    </row>
    <row r="71" spans="1:7" x14ac:dyDescent="0.2">
      <c r="A71" t="s">
        <v>25</v>
      </c>
      <c r="C71" s="4">
        <f>('changed-16mb-ingest'!C25 - 'lucene-baseline-2mb-ingest'!C25) / 'changed-16mb-ingest'!C25</f>
        <v>0</v>
      </c>
      <c r="D71" t="s">
        <v>1</v>
      </c>
    </row>
    <row r="72" spans="1:7" x14ac:dyDescent="0.2">
      <c r="A72" t="s">
        <v>26</v>
      </c>
      <c r="C72" s="4">
        <f>('changed-16mb-ingest'!C26 - 'lucene-baseline-2mb-ingest'!C26) / 'changed-16mb-ingest'!C26</f>
        <v>0.18908026798778305</v>
      </c>
      <c r="D72" t="s">
        <v>1</v>
      </c>
    </row>
    <row r="73" spans="1:7" x14ac:dyDescent="0.2">
      <c r="A73" t="s">
        <v>27</v>
      </c>
      <c r="C73" s="4">
        <f>('changed-16mb-ingest'!C27 - 'lucene-baseline-2mb-ingest'!C27) / 'changed-16mb-ingest'!C27</f>
        <v>0.29215241623814231</v>
      </c>
      <c r="D73" t="s">
        <v>1</v>
      </c>
    </row>
    <row r="74" spans="1:7" x14ac:dyDescent="0.2">
      <c r="A74" t="s">
        <v>28</v>
      </c>
      <c r="C74" s="4">
        <f>('changed-16mb-ingest'!C28 - 'lucene-baseline-2mb-ingest'!C28) / 'changed-16mb-ingest'!C28</f>
        <v>0.29981834695731158</v>
      </c>
      <c r="D74" t="s">
        <v>29</v>
      </c>
    </row>
    <row r="75" spans="1:7" x14ac:dyDescent="0.2">
      <c r="A75" t="s">
        <v>30</v>
      </c>
      <c r="C75" s="4">
        <f>('changed-16mb-ingest'!C29 - 'lucene-baseline-2mb-ingest'!C29) / 'changed-16mb-ingest'!C29</f>
        <v>7.4534161490683232E-2</v>
      </c>
    </row>
    <row r="76" spans="1:7" x14ac:dyDescent="0.2">
      <c r="A76" t="s">
        <v>31</v>
      </c>
      <c r="C76" s="4">
        <v>0</v>
      </c>
      <c r="D76" t="s">
        <v>29</v>
      </c>
    </row>
    <row r="77" spans="1:7" x14ac:dyDescent="0.2">
      <c r="A77" t="s">
        <v>32</v>
      </c>
      <c r="C77" s="4">
        <v>0</v>
      </c>
    </row>
    <row r="78" spans="1:7" x14ac:dyDescent="0.2">
      <c r="A78" t="s">
        <v>33</v>
      </c>
      <c r="C78" s="4">
        <f>('changed-16mb-ingest'!C32 - 'lucene-baseline-2mb-ingest'!C32) / 'changed-16mb-ingest'!C32</f>
        <v>-0.41567071865044186</v>
      </c>
      <c r="D78" t="s">
        <v>34</v>
      </c>
    </row>
    <row r="79" spans="1:7" x14ac:dyDescent="0.2">
      <c r="A79" t="s">
        <v>35</v>
      </c>
      <c r="C79" s="4">
        <f>('changed-16mb-ingest'!C33 - 'lucene-baseline-2mb-ingest'!C33) / 'changed-16mb-ingest'!C33</f>
        <v>-2570170.0389610301</v>
      </c>
      <c r="D79" t="s">
        <v>34</v>
      </c>
      <c r="G79" s="1"/>
    </row>
    <row r="80" spans="1:7" x14ac:dyDescent="0.2">
      <c r="A80" t="s">
        <v>36</v>
      </c>
      <c r="C80" s="4">
        <v>0</v>
      </c>
      <c r="D80" t="s">
        <v>37</v>
      </c>
    </row>
    <row r="81" spans="1:4" x14ac:dyDescent="0.2">
      <c r="A81" t="s">
        <v>38</v>
      </c>
      <c r="C81" s="4">
        <v>0</v>
      </c>
      <c r="D81" t="s">
        <v>37</v>
      </c>
    </row>
    <row r="82" spans="1:4" x14ac:dyDescent="0.2">
      <c r="A82" t="s">
        <v>39</v>
      </c>
      <c r="C82" s="4">
        <v>0</v>
      </c>
      <c r="D82" t="s">
        <v>37</v>
      </c>
    </row>
    <row r="83" spans="1:4" x14ac:dyDescent="0.2">
      <c r="A83" t="s">
        <v>40</v>
      </c>
      <c r="C83" s="4">
        <v>0</v>
      </c>
      <c r="D83" t="s">
        <v>37</v>
      </c>
    </row>
    <row r="84" spans="1:4" x14ac:dyDescent="0.2">
      <c r="A84" t="s">
        <v>41</v>
      </c>
      <c r="C84" s="4">
        <v>0</v>
      </c>
      <c r="D84" t="s">
        <v>37</v>
      </c>
    </row>
    <row r="85" spans="1:4" x14ac:dyDescent="0.2">
      <c r="A85" t="s">
        <v>42</v>
      </c>
      <c r="C85" s="4">
        <v>0</v>
      </c>
      <c r="D85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1E8D-BF10-0E44-9DBC-BD93409F01A9}">
  <dimension ref="A2:A38"/>
  <sheetViews>
    <sheetView tabSelected="1" workbookViewId="0">
      <selection activeCell="A11" sqref="A2:A11"/>
    </sheetView>
  </sheetViews>
  <sheetFormatPr baseColWidth="10" defaultRowHeight="16" x14ac:dyDescent="0.2"/>
  <sheetData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115</v>
      </c>
    </row>
    <row r="8" spans="1:1" x14ac:dyDescent="0.2">
      <c r="A8" t="s">
        <v>113</v>
      </c>
    </row>
    <row r="9" spans="1:1" x14ac:dyDescent="0.2">
      <c r="A9" t="s">
        <v>116</v>
      </c>
    </row>
    <row r="10" spans="1:1" x14ac:dyDescent="0.2">
      <c r="A10" t="s">
        <v>114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B207-F30B-C248-887B-FA9CC45D7A86}">
  <dimension ref="A1:D57"/>
  <sheetViews>
    <sheetView workbookViewId="0">
      <selection activeCell="B48" sqref="B48"/>
    </sheetView>
  </sheetViews>
  <sheetFormatPr baseColWidth="10" defaultRowHeight="16" x14ac:dyDescent="0.2"/>
  <sheetData>
    <row r="1" spans="1:4" x14ac:dyDescent="0.2">
      <c r="A1" t="s">
        <v>0</v>
      </c>
      <c r="C1">
        <v>788.83814999999902</v>
      </c>
      <c r="D1" t="s">
        <v>1</v>
      </c>
    </row>
    <row r="2" spans="1:4" x14ac:dyDescent="0.2">
      <c r="A2" t="s">
        <v>2</v>
      </c>
      <c r="C2" s="1">
        <v>3.3333333333333301E-5</v>
      </c>
      <c r="D2" t="s">
        <v>1</v>
      </c>
    </row>
    <row r="3" spans="1:4" x14ac:dyDescent="0.2">
      <c r="A3" t="s">
        <v>3</v>
      </c>
      <c r="C3">
        <v>131.24965</v>
      </c>
      <c r="D3" t="s">
        <v>1</v>
      </c>
    </row>
    <row r="4" spans="1:4" x14ac:dyDescent="0.2">
      <c r="A4" t="s">
        <v>4</v>
      </c>
      <c r="C4">
        <v>135.537716666666</v>
      </c>
      <c r="D4" t="s">
        <v>1</v>
      </c>
    </row>
    <row r="5" spans="1:4" x14ac:dyDescent="0.2">
      <c r="A5" t="s">
        <v>5</v>
      </c>
      <c r="C5">
        <v>0</v>
      </c>
      <c r="D5" t="s">
        <v>1</v>
      </c>
    </row>
    <row r="6" spans="1:4" x14ac:dyDescent="0.2">
      <c r="A6" t="s">
        <v>6</v>
      </c>
      <c r="C6">
        <v>0</v>
      </c>
      <c r="D6" t="s">
        <v>1</v>
      </c>
    </row>
    <row r="7" spans="1:4" x14ac:dyDescent="0.2">
      <c r="A7" t="s">
        <v>7</v>
      </c>
      <c r="C7">
        <v>0</v>
      </c>
      <c r="D7" t="s">
        <v>1</v>
      </c>
    </row>
    <row r="8" spans="1:4" x14ac:dyDescent="0.2">
      <c r="A8" t="s">
        <v>8</v>
      </c>
      <c r="C8">
        <v>0</v>
      </c>
      <c r="D8" t="s">
        <v>1</v>
      </c>
    </row>
    <row r="9" spans="1:4" x14ac:dyDescent="0.2">
      <c r="A9" t="s">
        <v>9</v>
      </c>
      <c r="C9">
        <v>820.49723333333304</v>
      </c>
      <c r="D9" t="s">
        <v>1</v>
      </c>
    </row>
    <row r="10" spans="1:4" x14ac:dyDescent="0.2">
      <c r="A10" t="s">
        <v>10</v>
      </c>
      <c r="C10">
        <v>394</v>
      </c>
    </row>
    <row r="11" spans="1:4" x14ac:dyDescent="0.2">
      <c r="A11" t="s">
        <v>11</v>
      </c>
      <c r="C11">
        <v>0</v>
      </c>
      <c r="D11" t="s">
        <v>1</v>
      </c>
    </row>
    <row r="12" spans="1:4" x14ac:dyDescent="0.2">
      <c r="A12" t="s">
        <v>12</v>
      </c>
      <c r="C12">
        <v>126.95505</v>
      </c>
      <c r="D12" t="s">
        <v>1</v>
      </c>
    </row>
    <row r="13" spans="1:4" x14ac:dyDescent="0.2">
      <c r="A13" t="s">
        <v>13</v>
      </c>
      <c r="C13">
        <v>169.7124</v>
      </c>
      <c r="D13" t="s">
        <v>1</v>
      </c>
    </row>
    <row r="14" spans="1:4" x14ac:dyDescent="0.2">
      <c r="A14" t="s">
        <v>14</v>
      </c>
      <c r="C14">
        <v>42.508933333333303</v>
      </c>
      <c r="D14" t="s">
        <v>1</v>
      </c>
    </row>
    <row r="15" spans="1:4" x14ac:dyDescent="0.2">
      <c r="A15" t="s">
        <v>15</v>
      </c>
      <c r="C15">
        <v>0</v>
      </c>
      <c r="D15" t="s">
        <v>1</v>
      </c>
    </row>
    <row r="16" spans="1:4" x14ac:dyDescent="0.2">
      <c r="A16" t="s">
        <v>16</v>
      </c>
      <c r="C16">
        <v>6.9091166666666597</v>
      </c>
      <c r="D16" t="s">
        <v>1</v>
      </c>
    </row>
    <row r="17" spans="1:4" x14ac:dyDescent="0.2">
      <c r="A17" t="s">
        <v>17</v>
      </c>
      <c r="C17">
        <v>8.3993833333333292</v>
      </c>
      <c r="D17" t="s">
        <v>1</v>
      </c>
    </row>
    <row r="18" spans="1:4" x14ac:dyDescent="0.2">
      <c r="A18" t="s">
        <v>18</v>
      </c>
      <c r="C18">
        <v>2.6912833333333301</v>
      </c>
      <c r="D18" t="s">
        <v>1</v>
      </c>
    </row>
    <row r="19" spans="1:4" x14ac:dyDescent="0.2">
      <c r="A19" t="s">
        <v>19</v>
      </c>
      <c r="C19">
        <v>420</v>
      </c>
    </row>
    <row r="20" spans="1:4" x14ac:dyDescent="0.2">
      <c r="A20" t="s">
        <v>20</v>
      </c>
      <c r="C20">
        <v>1.3333333333333299E-4</v>
      </c>
      <c r="D20" t="s">
        <v>1</v>
      </c>
    </row>
    <row r="21" spans="1:4" x14ac:dyDescent="0.2">
      <c r="A21" t="s">
        <v>21</v>
      </c>
      <c r="C21">
        <v>0.44874999999999998</v>
      </c>
      <c r="D21" t="s">
        <v>1</v>
      </c>
    </row>
    <row r="22" spans="1:4" x14ac:dyDescent="0.2">
      <c r="A22" t="s">
        <v>22</v>
      </c>
      <c r="C22">
        <v>0.495</v>
      </c>
      <c r="D22" t="s">
        <v>1</v>
      </c>
    </row>
    <row r="23" spans="1:4" x14ac:dyDescent="0.2">
      <c r="A23" t="s">
        <v>23</v>
      </c>
      <c r="C23">
        <v>12.719150000000001</v>
      </c>
      <c r="D23" t="s">
        <v>1</v>
      </c>
    </row>
    <row r="24" spans="1:4" x14ac:dyDescent="0.2">
      <c r="A24" t="s">
        <v>24</v>
      </c>
      <c r="C24">
        <v>386</v>
      </c>
    </row>
    <row r="25" spans="1:4" x14ac:dyDescent="0.2">
      <c r="A25" t="s">
        <v>25</v>
      </c>
      <c r="C25">
        <v>1.4999999999999999E-4</v>
      </c>
      <c r="D25" t="s">
        <v>1</v>
      </c>
    </row>
    <row r="26" spans="1:4" x14ac:dyDescent="0.2">
      <c r="A26" t="s">
        <v>26</v>
      </c>
      <c r="C26">
        <v>2.1060666666666599</v>
      </c>
      <c r="D26" t="s">
        <v>1</v>
      </c>
    </row>
    <row r="27" spans="1:4" x14ac:dyDescent="0.2">
      <c r="A27" t="s">
        <v>27</v>
      </c>
      <c r="C27">
        <v>2.2162000000000002</v>
      </c>
      <c r="D27" t="s">
        <v>1</v>
      </c>
    </row>
    <row r="28" spans="1:4" x14ac:dyDescent="0.2">
      <c r="A28" t="s">
        <v>28</v>
      </c>
      <c r="C28">
        <v>7.7089999999999996</v>
      </c>
      <c r="D28" t="s">
        <v>29</v>
      </c>
    </row>
    <row r="29" spans="1:4" x14ac:dyDescent="0.2">
      <c r="A29" t="s">
        <v>30</v>
      </c>
      <c r="C29">
        <v>149</v>
      </c>
    </row>
    <row r="30" spans="1:4" x14ac:dyDescent="0.2">
      <c r="A30" t="s">
        <v>31</v>
      </c>
      <c r="C30">
        <v>0</v>
      </c>
      <c r="D30" t="s">
        <v>29</v>
      </c>
    </row>
    <row r="31" spans="1:4" x14ac:dyDescent="0.2">
      <c r="A31" t="s">
        <v>32</v>
      </c>
      <c r="C31">
        <v>0</v>
      </c>
    </row>
    <row r="32" spans="1:4" x14ac:dyDescent="0.2">
      <c r="A32" t="s">
        <v>33</v>
      </c>
      <c r="C32">
        <v>480.65474154800103</v>
      </c>
      <c r="D32" t="s">
        <v>34</v>
      </c>
    </row>
    <row r="33" spans="1:4" x14ac:dyDescent="0.2">
      <c r="A33" t="s">
        <v>35</v>
      </c>
      <c r="C33">
        <v>1.84311689808964</v>
      </c>
      <c r="D33" t="s">
        <v>34</v>
      </c>
    </row>
    <row r="34" spans="1:4" x14ac:dyDescent="0.2">
      <c r="A34" t="s">
        <v>36</v>
      </c>
      <c r="C34">
        <v>0</v>
      </c>
      <c r="D34" t="s">
        <v>37</v>
      </c>
    </row>
    <row r="35" spans="1:4" x14ac:dyDescent="0.2">
      <c r="A35" t="s">
        <v>38</v>
      </c>
      <c r="C35">
        <v>0</v>
      </c>
      <c r="D35" t="s">
        <v>37</v>
      </c>
    </row>
    <row r="36" spans="1:4" x14ac:dyDescent="0.2">
      <c r="A36" t="s">
        <v>39</v>
      </c>
      <c r="C36">
        <v>0</v>
      </c>
      <c r="D36" t="s">
        <v>37</v>
      </c>
    </row>
    <row r="37" spans="1:4" x14ac:dyDescent="0.2">
      <c r="A37" t="s">
        <v>40</v>
      </c>
      <c r="C37">
        <v>0</v>
      </c>
      <c r="D37" t="s">
        <v>37</v>
      </c>
    </row>
    <row r="38" spans="1:4" x14ac:dyDescent="0.2">
      <c r="A38" t="s">
        <v>41</v>
      </c>
      <c r="C38">
        <v>0</v>
      </c>
      <c r="D38" t="s">
        <v>37</v>
      </c>
    </row>
    <row r="39" spans="1:4" x14ac:dyDescent="0.2">
      <c r="A39" t="s">
        <v>42</v>
      </c>
      <c r="C39">
        <v>0</v>
      </c>
      <c r="D39" t="s">
        <v>37</v>
      </c>
    </row>
    <row r="40" spans="1:4" x14ac:dyDescent="0.2">
      <c r="A40" t="s">
        <v>43</v>
      </c>
      <c r="C40">
        <v>486</v>
      </c>
    </row>
    <row r="41" spans="1:4" x14ac:dyDescent="0.2">
      <c r="A41" t="s">
        <v>44</v>
      </c>
      <c r="B41" t="s">
        <v>45</v>
      </c>
      <c r="C41">
        <v>2838.38</v>
      </c>
      <c r="D41" t="s">
        <v>46</v>
      </c>
    </row>
    <row r="42" spans="1:4" x14ac:dyDescent="0.2">
      <c r="A42" t="s">
        <v>47</v>
      </c>
      <c r="B42" t="s">
        <v>45</v>
      </c>
      <c r="C42">
        <v>3448.59</v>
      </c>
      <c r="D42" t="s">
        <v>46</v>
      </c>
    </row>
    <row r="43" spans="1:4" x14ac:dyDescent="0.2">
      <c r="A43" t="s">
        <v>48</v>
      </c>
      <c r="B43" t="s">
        <v>45</v>
      </c>
      <c r="C43">
        <v>3208.79</v>
      </c>
      <c r="D43" t="s">
        <v>46</v>
      </c>
    </row>
    <row r="44" spans="1:4" x14ac:dyDescent="0.2">
      <c r="A44" t="s">
        <v>49</v>
      </c>
      <c r="B44" t="s">
        <v>45</v>
      </c>
      <c r="C44">
        <v>6163.18</v>
      </c>
      <c r="D44" t="s">
        <v>46</v>
      </c>
    </row>
    <row r="45" spans="1:4" x14ac:dyDescent="0.2">
      <c r="A45" t="s">
        <v>50</v>
      </c>
      <c r="B45" t="s">
        <v>45</v>
      </c>
      <c r="C45">
        <v>285.19240999594302</v>
      </c>
      <c r="D45" t="s">
        <v>51</v>
      </c>
    </row>
    <row r="46" spans="1:4" x14ac:dyDescent="0.2">
      <c r="A46" t="s">
        <v>52</v>
      </c>
      <c r="B46" t="s">
        <v>45</v>
      </c>
      <c r="C46">
        <v>396.48350978968602</v>
      </c>
      <c r="D46" t="s">
        <v>51</v>
      </c>
    </row>
    <row r="47" spans="1:4" x14ac:dyDescent="0.2">
      <c r="A47" t="s">
        <v>53</v>
      </c>
      <c r="B47" t="s">
        <v>45</v>
      </c>
      <c r="C47">
        <v>561.06557369232098</v>
      </c>
      <c r="D47" t="s">
        <v>51</v>
      </c>
    </row>
    <row r="48" spans="1:4" x14ac:dyDescent="0.2">
      <c r="A48" t="s">
        <v>54</v>
      </c>
      <c r="B48" t="s">
        <v>45</v>
      </c>
      <c r="C48">
        <v>787.00795179687304</v>
      </c>
      <c r="D48" t="s">
        <v>51</v>
      </c>
    </row>
    <row r="49" spans="1:4" x14ac:dyDescent="0.2">
      <c r="A49" t="s">
        <v>55</v>
      </c>
      <c r="B49" t="s">
        <v>45</v>
      </c>
      <c r="C49">
        <v>945.75142499155697</v>
      </c>
      <c r="D49" t="s">
        <v>51</v>
      </c>
    </row>
    <row r="50" spans="1:4" x14ac:dyDescent="0.2">
      <c r="A50" t="s">
        <v>56</v>
      </c>
      <c r="B50" t="s">
        <v>45</v>
      </c>
      <c r="C50">
        <v>1611.2521740142199</v>
      </c>
      <c r="D50" t="s">
        <v>51</v>
      </c>
    </row>
    <row r="51" spans="1:4" x14ac:dyDescent="0.2">
      <c r="A51" t="s">
        <v>57</v>
      </c>
      <c r="B51" t="s">
        <v>45</v>
      </c>
      <c r="C51">
        <v>285.19240999594302</v>
      </c>
      <c r="D51" t="s">
        <v>51</v>
      </c>
    </row>
    <row r="52" spans="1:4" x14ac:dyDescent="0.2">
      <c r="A52" t="s">
        <v>58</v>
      </c>
      <c r="B52" t="s">
        <v>45</v>
      </c>
      <c r="C52">
        <v>396.48350978968602</v>
      </c>
      <c r="D52" t="s">
        <v>51</v>
      </c>
    </row>
    <row r="53" spans="1:4" x14ac:dyDescent="0.2">
      <c r="A53" t="s">
        <v>59</v>
      </c>
      <c r="B53" t="s">
        <v>45</v>
      </c>
      <c r="C53">
        <v>561.06557369232098</v>
      </c>
      <c r="D53" t="s">
        <v>51</v>
      </c>
    </row>
    <row r="54" spans="1:4" x14ac:dyDescent="0.2">
      <c r="A54" t="s">
        <v>60</v>
      </c>
      <c r="B54" t="s">
        <v>45</v>
      </c>
      <c r="C54">
        <v>787.00795179687304</v>
      </c>
      <c r="D54" t="s">
        <v>51</v>
      </c>
    </row>
    <row r="55" spans="1:4" x14ac:dyDescent="0.2">
      <c r="A55" t="s">
        <v>61</v>
      </c>
      <c r="B55" t="s">
        <v>45</v>
      </c>
      <c r="C55">
        <v>945.75142499155697</v>
      </c>
      <c r="D55" t="s">
        <v>51</v>
      </c>
    </row>
    <row r="56" spans="1:4" x14ac:dyDescent="0.2">
      <c r="A56" t="s">
        <v>62</v>
      </c>
      <c r="B56" t="s">
        <v>45</v>
      </c>
      <c r="C56">
        <v>1611.2521740142199</v>
      </c>
      <c r="D56" t="s">
        <v>51</v>
      </c>
    </row>
    <row r="57" spans="1:4" x14ac:dyDescent="0.2">
      <c r="A57" t="s">
        <v>63</v>
      </c>
      <c r="B57" t="s">
        <v>45</v>
      </c>
      <c r="C57">
        <v>0</v>
      </c>
      <c r="D5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2E1-37D6-D94A-A336-64606A8C0121}">
  <dimension ref="A1:D57"/>
  <sheetViews>
    <sheetView workbookViewId="0">
      <selection sqref="A1:D57"/>
    </sheetView>
  </sheetViews>
  <sheetFormatPr baseColWidth="10" defaultRowHeight="16" x14ac:dyDescent="0.2"/>
  <sheetData>
    <row r="1" spans="1:4" x14ac:dyDescent="0.2">
      <c r="A1" t="s">
        <v>0</v>
      </c>
      <c r="C1">
        <v>759.15111666666598</v>
      </c>
      <c r="D1" t="s">
        <v>1</v>
      </c>
    </row>
    <row r="2" spans="1:4" x14ac:dyDescent="0.2">
      <c r="A2" t="s">
        <v>2</v>
      </c>
      <c r="C2" s="1">
        <v>3.3333333333333301E-5</v>
      </c>
      <c r="D2" t="s">
        <v>1</v>
      </c>
    </row>
    <row r="3" spans="1:4" x14ac:dyDescent="0.2">
      <c r="A3" t="s">
        <v>3</v>
      </c>
      <c r="C3">
        <v>125.99036666666601</v>
      </c>
      <c r="D3" t="s">
        <v>1</v>
      </c>
    </row>
    <row r="4" spans="1:4" x14ac:dyDescent="0.2">
      <c r="A4" t="s">
        <v>4</v>
      </c>
      <c r="C4">
        <v>129.56264999999999</v>
      </c>
      <c r="D4" t="s">
        <v>1</v>
      </c>
    </row>
    <row r="5" spans="1:4" x14ac:dyDescent="0.2">
      <c r="A5" t="s">
        <v>5</v>
      </c>
      <c r="C5">
        <v>0</v>
      </c>
      <c r="D5" t="s">
        <v>1</v>
      </c>
    </row>
    <row r="6" spans="1:4" x14ac:dyDescent="0.2">
      <c r="A6" t="s">
        <v>6</v>
      </c>
      <c r="C6">
        <v>0</v>
      </c>
      <c r="D6" t="s">
        <v>1</v>
      </c>
    </row>
    <row r="7" spans="1:4" x14ac:dyDescent="0.2">
      <c r="A7" t="s">
        <v>7</v>
      </c>
      <c r="C7">
        <v>0</v>
      </c>
      <c r="D7" t="s">
        <v>1</v>
      </c>
    </row>
    <row r="8" spans="1:4" x14ac:dyDescent="0.2">
      <c r="A8" t="s">
        <v>8</v>
      </c>
      <c r="C8">
        <v>0</v>
      </c>
      <c r="D8" t="s">
        <v>1</v>
      </c>
    </row>
    <row r="9" spans="1:4" x14ac:dyDescent="0.2">
      <c r="A9" t="s">
        <v>9</v>
      </c>
      <c r="C9">
        <v>1136.5656999999901</v>
      </c>
      <c r="D9" t="s">
        <v>1</v>
      </c>
    </row>
    <row r="10" spans="1:4" x14ac:dyDescent="0.2">
      <c r="A10" t="s">
        <v>10</v>
      </c>
      <c r="C10">
        <v>475</v>
      </c>
    </row>
    <row r="11" spans="1:4" x14ac:dyDescent="0.2">
      <c r="A11" t="s">
        <v>11</v>
      </c>
      <c r="C11">
        <v>0</v>
      </c>
      <c r="D11" t="s">
        <v>1</v>
      </c>
    </row>
    <row r="12" spans="1:4" x14ac:dyDescent="0.2">
      <c r="A12" t="s">
        <v>12</v>
      </c>
      <c r="C12">
        <v>185.62954999999999</v>
      </c>
      <c r="D12" t="s">
        <v>1</v>
      </c>
    </row>
    <row r="13" spans="1:4" x14ac:dyDescent="0.2">
      <c r="A13" t="s">
        <v>13</v>
      </c>
      <c r="C13">
        <v>200.80144999999999</v>
      </c>
      <c r="D13" t="s">
        <v>1</v>
      </c>
    </row>
    <row r="14" spans="1:4" x14ac:dyDescent="0.2">
      <c r="A14" t="s">
        <v>14</v>
      </c>
      <c r="C14">
        <v>56.8969666666666</v>
      </c>
      <c r="D14" t="s">
        <v>1</v>
      </c>
    </row>
    <row r="15" spans="1:4" x14ac:dyDescent="0.2">
      <c r="A15" t="s">
        <v>15</v>
      </c>
      <c r="C15">
        <v>0</v>
      </c>
      <c r="D15" t="s">
        <v>1</v>
      </c>
    </row>
    <row r="16" spans="1:4" x14ac:dyDescent="0.2">
      <c r="A16" t="s">
        <v>16</v>
      </c>
      <c r="C16">
        <v>9.5208166666666596</v>
      </c>
      <c r="D16" t="s">
        <v>1</v>
      </c>
    </row>
    <row r="17" spans="1:4" x14ac:dyDescent="0.2">
      <c r="A17" t="s">
        <v>17</v>
      </c>
      <c r="C17">
        <v>10.780283333333299</v>
      </c>
      <c r="D17" t="s">
        <v>1</v>
      </c>
    </row>
    <row r="18" spans="1:4" x14ac:dyDescent="0.2">
      <c r="A18" t="s">
        <v>18</v>
      </c>
      <c r="C18">
        <v>4.6342666666666599</v>
      </c>
      <c r="D18" t="s">
        <v>1</v>
      </c>
    </row>
    <row r="19" spans="1:4" x14ac:dyDescent="0.2">
      <c r="A19" t="s">
        <v>19</v>
      </c>
      <c r="C19">
        <v>549</v>
      </c>
    </row>
    <row r="20" spans="1:4" x14ac:dyDescent="0.2">
      <c r="A20" t="s">
        <v>20</v>
      </c>
      <c r="C20">
        <v>1.3333333333333299E-4</v>
      </c>
      <c r="D20" t="s">
        <v>1</v>
      </c>
    </row>
    <row r="21" spans="1:4" x14ac:dyDescent="0.2">
      <c r="A21" t="s">
        <v>21</v>
      </c>
      <c r="C21">
        <v>0.74253333333333305</v>
      </c>
      <c r="D21" t="s">
        <v>1</v>
      </c>
    </row>
    <row r="22" spans="1:4" x14ac:dyDescent="0.2">
      <c r="A22" t="s">
        <v>22</v>
      </c>
      <c r="C22">
        <v>0.93336666666666601</v>
      </c>
      <c r="D22" t="s">
        <v>1</v>
      </c>
    </row>
    <row r="23" spans="1:4" x14ac:dyDescent="0.2">
      <c r="A23" t="s">
        <v>23</v>
      </c>
      <c r="C23">
        <v>15.9711833333333</v>
      </c>
      <c r="D23" t="s">
        <v>1</v>
      </c>
    </row>
    <row r="24" spans="1:4" x14ac:dyDescent="0.2">
      <c r="A24" t="s">
        <v>24</v>
      </c>
      <c r="C24">
        <v>411</v>
      </c>
    </row>
    <row r="25" spans="1:4" x14ac:dyDescent="0.2">
      <c r="A25" t="s">
        <v>25</v>
      </c>
      <c r="C25">
        <v>1.4999999999999999E-4</v>
      </c>
      <c r="D25" t="s">
        <v>1</v>
      </c>
    </row>
    <row r="26" spans="1:4" x14ac:dyDescent="0.2">
      <c r="A26" t="s">
        <v>26</v>
      </c>
      <c r="C26">
        <v>2.5971333333333302</v>
      </c>
      <c r="D26" t="s">
        <v>1</v>
      </c>
    </row>
    <row r="27" spans="1:4" x14ac:dyDescent="0.2">
      <c r="A27" t="s">
        <v>27</v>
      </c>
      <c r="C27">
        <v>3.1309</v>
      </c>
      <c r="D27" t="s">
        <v>1</v>
      </c>
    </row>
    <row r="28" spans="1:4" x14ac:dyDescent="0.2">
      <c r="A28" t="s">
        <v>28</v>
      </c>
      <c r="C28">
        <v>11.01</v>
      </c>
      <c r="D28" t="s">
        <v>29</v>
      </c>
    </row>
    <row r="29" spans="1:4" x14ac:dyDescent="0.2">
      <c r="A29" t="s">
        <v>30</v>
      </c>
      <c r="C29">
        <v>161</v>
      </c>
    </row>
    <row r="30" spans="1:4" x14ac:dyDescent="0.2">
      <c r="A30" t="s">
        <v>31</v>
      </c>
      <c r="C30">
        <v>0</v>
      </c>
      <c r="D30" t="s">
        <v>29</v>
      </c>
    </row>
    <row r="31" spans="1:4" x14ac:dyDescent="0.2">
      <c r="A31" t="s">
        <v>32</v>
      </c>
      <c r="C31">
        <v>0</v>
      </c>
    </row>
    <row r="32" spans="1:4" x14ac:dyDescent="0.2">
      <c r="A32" t="s">
        <v>33</v>
      </c>
      <c r="C32">
        <v>339.52439307793901</v>
      </c>
      <c r="D32" t="s">
        <v>34</v>
      </c>
    </row>
    <row r="33" spans="1:4" x14ac:dyDescent="0.2">
      <c r="A33" t="s">
        <v>35</v>
      </c>
      <c r="C33" s="1">
        <v>7.1711838245391803E-7</v>
      </c>
      <c r="D33" t="s">
        <v>34</v>
      </c>
    </row>
    <row r="34" spans="1:4" x14ac:dyDescent="0.2">
      <c r="A34" t="s">
        <v>36</v>
      </c>
      <c r="C34">
        <v>0</v>
      </c>
      <c r="D34" t="s">
        <v>37</v>
      </c>
    </row>
    <row r="35" spans="1:4" x14ac:dyDescent="0.2">
      <c r="A35" t="s">
        <v>38</v>
      </c>
      <c r="C35">
        <v>0</v>
      </c>
      <c r="D35" t="s">
        <v>37</v>
      </c>
    </row>
    <row r="36" spans="1:4" x14ac:dyDescent="0.2">
      <c r="A36" t="s">
        <v>39</v>
      </c>
      <c r="C36">
        <v>0</v>
      </c>
      <c r="D36" t="s">
        <v>37</v>
      </c>
    </row>
    <row r="37" spans="1:4" x14ac:dyDescent="0.2">
      <c r="A37" t="s">
        <v>40</v>
      </c>
      <c r="C37">
        <v>0</v>
      </c>
      <c r="D37" t="s">
        <v>37</v>
      </c>
    </row>
    <row r="38" spans="1:4" x14ac:dyDescent="0.2">
      <c r="A38" t="s">
        <v>41</v>
      </c>
      <c r="C38">
        <v>0</v>
      </c>
      <c r="D38" t="s">
        <v>37</v>
      </c>
    </row>
    <row r="39" spans="1:4" x14ac:dyDescent="0.2">
      <c r="A39" t="s">
        <v>42</v>
      </c>
      <c r="C39">
        <v>0</v>
      </c>
      <c r="D39" t="s">
        <v>37</v>
      </c>
    </row>
    <row r="40" spans="1:4" x14ac:dyDescent="0.2">
      <c r="A40" t="s">
        <v>43</v>
      </c>
      <c r="C40">
        <v>154</v>
      </c>
    </row>
    <row r="41" spans="1:4" x14ac:dyDescent="0.2">
      <c r="A41" t="s">
        <v>44</v>
      </c>
      <c r="B41" t="s">
        <v>45</v>
      </c>
      <c r="C41">
        <v>2878.29</v>
      </c>
      <c r="D41" t="s">
        <v>46</v>
      </c>
    </row>
    <row r="42" spans="1:4" x14ac:dyDescent="0.2">
      <c r="A42" t="s">
        <v>47</v>
      </c>
      <c r="B42" t="s">
        <v>45</v>
      </c>
      <c r="C42">
        <v>3503.35</v>
      </c>
      <c r="D42" t="s">
        <v>46</v>
      </c>
    </row>
    <row r="43" spans="1:4" x14ac:dyDescent="0.2">
      <c r="A43" t="s">
        <v>48</v>
      </c>
      <c r="B43" t="s">
        <v>45</v>
      </c>
      <c r="C43">
        <v>3258.91</v>
      </c>
      <c r="D43" t="s">
        <v>46</v>
      </c>
    </row>
    <row r="44" spans="1:4" x14ac:dyDescent="0.2">
      <c r="A44" t="s">
        <v>49</v>
      </c>
      <c r="B44" t="s">
        <v>45</v>
      </c>
      <c r="C44">
        <v>6280.96</v>
      </c>
      <c r="D44" t="s">
        <v>46</v>
      </c>
    </row>
    <row r="45" spans="1:4" x14ac:dyDescent="0.2">
      <c r="A45" t="s">
        <v>50</v>
      </c>
      <c r="B45" t="s">
        <v>45</v>
      </c>
      <c r="C45">
        <v>280.02297450438999</v>
      </c>
      <c r="D45" t="s">
        <v>51</v>
      </c>
    </row>
    <row r="46" spans="1:4" x14ac:dyDescent="0.2">
      <c r="A46" t="s">
        <v>52</v>
      </c>
      <c r="B46" t="s">
        <v>45</v>
      </c>
      <c r="C46">
        <v>385.66277811187302</v>
      </c>
      <c r="D46" t="s">
        <v>51</v>
      </c>
    </row>
    <row r="47" spans="1:4" x14ac:dyDescent="0.2">
      <c r="A47" t="s">
        <v>53</v>
      </c>
      <c r="B47" t="s">
        <v>45</v>
      </c>
      <c r="C47">
        <v>551.53896229167003</v>
      </c>
      <c r="D47" t="s">
        <v>51</v>
      </c>
    </row>
    <row r="48" spans="1:4" x14ac:dyDescent="0.2">
      <c r="A48" t="s">
        <v>54</v>
      </c>
      <c r="B48" t="s">
        <v>45</v>
      </c>
      <c r="C48">
        <v>748.14122202544297</v>
      </c>
      <c r="D48" t="s">
        <v>51</v>
      </c>
    </row>
    <row r="49" spans="1:4" x14ac:dyDescent="0.2">
      <c r="A49" t="s">
        <v>55</v>
      </c>
      <c r="B49" t="s">
        <v>45</v>
      </c>
      <c r="C49">
        <v>909.607632249532</v>
      </c>
      <c r="D49" t="s">
        <v>51</v>
      </c>
    </row>
    <row r="50" spans="1:4" x14ac:dyDescent="0.2">
      <c r="A50" t="s">
        <v>56</v>
      </c>
      <c r="B50" t="s">
        <v>45</v>
      </c>
      <c r="C50">
        <v>1093.9681140007399</v>
      </c>
      <c r="D50" t="s">
        <v>51</v>
      </c>
    </row>
    <row r="51" spans="1:4" x14ac:dyDescent="0.2">
      <c r="A51" t="s">
        <v>57</v>
      </c>
      <c r="B51" t="s">
        <v>45</v>
      </c>
      <c r="C51">
        <v>280.02297450438999</v>
      </c>
      <c r="D51" t="s">
        <v>51</v>
      </c>
    </row>
    <row r="52" spans="1:4" x14ac:dyDescent="0.2">
      <c r="A52" t="s">
        <v>58</v>
      </c>
      <c r="B52" t="s">
        <v>45</v>
      </c>
      <c r="C52">
        <v>385.66277811187302</v>
      </c>
      <c r="D52" t="s">
        <v>51</v>
      </c>
    </row>
    <row r="53" spans="1:4" x14ac:dyDescent="0.2">
      <c r="A53" t="s">
        <v>59</v>
      </c>
      <c r="B53" t="s">
        <v>45</v>
      </c>
      <c r="C53">
        <v>551.53896229167003</v>
      </c>
      <c r="D53" t="s">
        <v>51</v>
      </c>
    </row>
    <row r="54" spans="1:4" x14ac:dyDescent="0.2">
      <c r="A54" t="s">
        <v>60</v>
      </c>
      <c r="B54" t="s">
        <v>45</v>
      </c>
      <c r="C54">
        <v>748.14122202544297</v>
      </c>
      <c r="D54" t="s">
        <v>51</v>
      </c>
    </row>
    <row r="55" spans="1:4" x14ac:dyDescent="0.2">
      <c r="A55" t="s">
        <v>61</v>
      </c>
      <c r="B55" t="s">
        <v>45</v>
      </c>
      <c r="C55">
        <v>909.607632249532</v>
      </c>
      <c r="D55" t="s">
        <v>51</v>
      </c>
    </row>
    <row r="56" spans="1:4" x14ac:dyDescent="0.2">
      <c r="A56" t="s">
        <v>62</v>
      </c>
      <c r="B56" t="s">
        <v>45</v>
      </c>
      <c r="C56">
        <v>1093.9681140007399</v>
      </c>
      <c r="D56" t="s">
        <v>51</v>
      </c>
    </row>
    <row r="57" spans="1:4" x14ac:dyDescent="0.2">
      <c r="A57" t="s">
        <v>63</v>
      </c>
      <c r="B57" t="s">
        <v>45</v>
      </c>
      <c r="C57">
        <v>0</v>
      </c>
      <c r="D57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0695-5A2C-264E-AB98-6F92E63769B5}">
  <dimension ref="A1:D209"/>
  <sheetViews>
    <sheetView topLeftCell="A85" workbookViewId="0">
      <selection activeCell="A99" sqref="A99"/>
    </sheetView>
  </sheetViews>
  <sheetFormatPr baseColWidth="10" defaultRowHeight="16" x14ac:dyDescent="0.2"/>
  <sheetData>
    <row r="1" spans="1:4" x14ac:dyDescent="0.2">
      <c r="A1" t="s">
        <v>77</v>
      </c>
    </row>
    <row r="5" spans="1:4" x14ac:dyDescent="0.2">
      <c r="A5" t="s">
        <v>43</v>
      </c>
      <c r="C5">
        <v>212</v>
      </c>
    </row>
    <row r="6" spans="1:4" x14ac:dyDescent="0.2">
      <c r="A6" t="s">
        <v>44</v>
      </c>
      <c r="B6" t="s">
        <v>70</v>
      </c>
      <c r="C6">
        <f>AVERAGE(C69,C130,C191)</f>
        <v>37.599999999999994</v>
      </c>
      <c r="D6" t="s">
        <v>71</v>
      </c>
    </row>
    <row r="7" spans="1:4" x14ac:dyDescent="0.2">
      <c r="A7" t="s">
        <v>47</v>
      </c>
      <c r="B7" t="s">
        <v>70</v>
      </c>
      <c r="C7">
        <f>AVERAGE(C70,C131,C192)</f>
        <v>39.113333333333337</v>
      </c>
      <c r="D7" t="s">
        <v>71</v>
      </c>
    </row>
    <row r="8" spans="1:4" x14ac:dyDescent="0.2">
      <c r="A8" t="s">
        <v>48</v>
      </c>
      <c r="B8" t="s">
        <v>70</v>
      </c>
      <c r="C8">
        <f>AVERAGE(C71,C132,C193)</f>
        <v>39.143333333333338</v>
      </c>
      <c r="D8" t="s">
        <v>71</v>
      </c>
    </row>
    <row r="9" spans="1:4" x14ac:dyDescent="0.2">
      <c r="A9" t="s">
        <v>49</v>
      </c>
      <c r="B9" t="s">
        <v>70</v>
      </c>
      <c r="C9">
        <f>AVERAGE(C72,C133,C194)</f>
        <v>39.883333333333333</v>
      </c>
      <c r="D9" t="s">
        <v>71</v>
      </c>
    </row>
    <row r="10" spans="1:4" x14ac:dyDescent="0.2">
      <c r="A10" t="s">
        <v>50</v>
      </c>
      <c r="B10" t="s">
        <v>70</v>
      </c>
      <c r="C10">
        <f>AVERAGE(C73,C134,C195)</f>
        <v>23.770206844318597</v>
      </c>
      <c r="D10" t="s">
        <v>51</v>
      </c>
    </row>
    <row r="11" spans="1:4" x14ac:dyDescent="0.2">
      <c r="A11" t="s">
        <v>52</v>
      </c>
      <c r="B11" t="s">
        <v>70</v>
      </c>
      <c r="C11">
        <f>AVERAGE(C74,C135,C196)</f>
        <v>27.321047152860899</v>
      </c>
      <c r="D11" t="s">
        <v>51</v>
      </c>
    </row>
    <row r="12" spans="1:4" x14ac:dyDescent="0.2">
      <c r="A12" t="s">
        <v>53</v>
      </c>
      <c r="B12" t="s">
        <v>70</v>
      </c>
      <c r="C12">
        <f>AVERAGE(C75,C136,C197)</f>
        <v>32.87680544420067</v>
      </c>
      <c r="D12" t="s">
        <v>51</v>
      </c>
    </row>
    <row r="13" spans="1:4" x14ac:dyDescent="0.2">
      <c r="A13" t="s">
        <v>54</v>
      </c>
      <c r="B13" t="s">
        <v>70</v>
      </c>
      <c r="C13">
        <f>AVERAGE(C76,C137,C198)</f>
        <v>49.073092465364766</v>
      </c>
      <c r="D13" t="s">
        <v>51</v>
      </c>
    </row>
    <row r="14" spans="1:4" x14ac:dyDescent="0.2">
      <c r="A14" t="s">
        <v>55</v>
      </c>
      <c r="B14" t="s">
        <v>70</v>
      </c>
      <c r="C14">
        <f>AVERAGE(C77,C138,C199)</f>
        <v>94.29473487985949</v>
      </c>
      <c r="D14" t="s">
        <v>51</v>
      </c>
    </row>
    <row r="15" spans="1:4" x14ac:dyDescent="0.2">
      <c r="A15" t="s">
        <v>56</v>
      </c>
      <c r="B15" t="s">
        <v>70</v>
      </c>
      <c r="C15">
        <f>AVERAGE(C78,C139,C200)</f>
        <v>106.01554133476718</v>
      </c>
      <c r="D15" t="s">
        <v>51</v>
      </c>
    </row>
    <row r="16" spans="1:4" x14ac:dyDescent="0.2">
      <c r="A16" t="s">
        <v>57</v>
      </c>
      <c r="B16" t="s">
        <v>70</v>
      </c>
      <c r="C16">
        <f>AVERAGE(C79,C140,C201)</f>
        <v>23.770206844318597</v>
      </c>
      <c r="D16" t="s">
        <v>51</v>
      </c>
    </row>
    <row r="17" spans="1:4" x14ac:dyDescent="0.2">
      <c r="A17" t="s">
        <v>58</v>
      </c>
      <c r="B17" t="s">
        <v>70</v>
      </c>
      <c r="C17">
        <f>AVERAGE(C80,C141,C202)</f>
        <v>27.321047152860899</v>
      </c>
      <c r="D17" t="s">
        <v>51</v>
      </c>
    </row>
    <row r="18" spans="1:4" x14ac:dyDescent="0.2">
      <c r="A18" t="s">
        <v>59</v>
      </c>
      <c r="B18" t="s">
        <v>70</v>
      </c>
      <c r="C18">
        <f>AVERAGE(C81,C142,C203)</f>
        <v>32.87680544420067</v>
      </c>
      <c r="D18" t="s">
        <v>51</v>
      </c>
    </row>
    <row r="19" spans="1:4" x14ac:dyDescent="0.2">
      <c r="A19" t="s">
        <v>60</v>
      </c>
      <c r="B19" t="s">
        <v>70</v>
      </c>
      <c r="C19">
        <f>AVERAGE(C82,C143,C204)</f>
        <v>49.073092465364766</v>
      </c>
      <c r="D19" t="s">
        <v>51</v>
      </c>
    </row>
    <row r="20" spans="1:4" x14ac:dyDescent="0.2">
      <c r="A20" t="s">
        <v>61</v>
      </c>
      <c r="B20" t="s">
        <v>70</v>
      </c>
      <c r="C20">
        <f>AVERAGE(C83,C144,C205)</f>
        <v>94.29473487985949</v>
      </c>
      <c r="D20" t="s">
        <v>51</v>
      </c>
    </row>
    <row r="21" spans="1:4" x14ac:dyDescent="0.2">
      <c r="A21" t="s">
        <v>62</v>
      </c>
      <c r="B21" t="s">
        <v>70</v>
      </c>
      <c r="C21">
        <f>AVERAGE(C84,C145,C206)</f>
        <v>106.01554133476718</v>
      </c>
      <c r="D21" t="s">
        <v>51</v>
      </c>
    </row>
    <row r="22" spans="1:4" x14ac:dyDescent="0.2">
      <c r="A22" t="s">
        <v>63</v>
      </c>
      <c r="B22" t="s">
        <v>70</v>
      </c>
      <c r="C22">
        <f>AVERAGE(C85,C146,C207)</f>
        <v>0</v>
      </c>
      <c r="D22" t="s">
        <v>64</v>
      </c>
    </row>
    <row r="23" spans="1:4" x14ac:dyDescent="0.2">
      <c r="A23" t="s">
        <v>72</v>
      </c>
      <c r="B23" t="s">
        <v>70</v>
      </c>
      <c r="C23">
        <f>AVERAGE(C86,C147,C208)</f>
        <v>0.94999999999999984</v>
      </c>
    </row>
    <row r="24" spans="1:4" x14ac:dyDescent="0.2">
      <c r="A24" t="s">
        <v>73</v>
      </c>
      <c r="B24" t="s">
        <v>70</v>
      </c>
      <c r="C24">
        <f>AVERAGE(C87,C148,C209)</f>
        <v>0.97000000000000008</v>
      </c>
    </row>
    <row r="27" spans="1:4" x14ac:dyDescent="0.2">
      <c r="A27" t="s">
        <v>76</v>
      </c>
    </row>
    <row r="28" spans="1:4" x14ac:dyDescent="0.2">
      <c r="A28" t="s">
        <v>66</v>
      </c>
      <c r="B28" t="s">
        <v>67</v>
      </c>
      <c r="C28" t="s">
        <v>68</v>
      </c>
      <c r="D28" t="s">
        <v>69</v>
      </c>
    </row>
    <row r="29" spans="1:4" x14ac:dyDescent="0.2">
      <c r="A29" t="s">
        <v>0</v>
      </c>
      <c r="C29">
        <v>788.83814999999902</v>
      </c>
      <c r="D29" t="s">
        <v>1</v>
      </c>
    </row>
    <row r="30" spans="1:4" x14ac:dyDescent="0.2">
      <c r="A30" t="s">
        <v>2</v>
      </c>
      <c r="C30" s="1">
        <v>3.3333333333333301E-5</v>
      </c>
      <c r="D30" t="s">
        <v>1</v>
      </c>
    </row>
    <row r="31" spans="1:4" x14ac:dyDescent="0.2">
      <c r="A31" t="s">
        <v>3</v>
      </c>
      <c r="C31">
        <v>131.24965</v>
      </c>
      <c r="D31" t="s">
        <v>1</v>
      </c>
    </row>
    <row r="32" spans="1:4" x14ac:dyDescent="0.2">
      <c r="A32" t="s">
        <v>4</v>
      </c>
      <c r="C32">
        <v>135.537716666666</v>
      </c>
      <c r="D32" t="s">
        <v>1</v>
      </c>
    </row>
    <row r="33" spans="1:4" x14ac:dyDescent="0.2">
      <c r="A33" t="s">
        <v>5</v>
      </c>
      <c r="C33">
        <v>0</v>
      </c>
      <c r="D33" t="s">
        <v>1</v>
      </c>
    </row>
    <row r="34" spans="1:4" x14ac:dyDescent="0.2">
      <c r="A34" t="s">
        <v>6</v>
      </c>
      <c r="C34">
        <v>0</v>
      </c>
      <c r="D34" t="s">
        <v>1</v>
      </c>
    </row>
    <row r="35" spans="1:4" x14ac:dyDescent="0.2">
      <c r="A35" t="s">
        <v>7</v>
      </c>
      <c r="C35">
        <v>0</v>
      </c>
      <c r="D35" t="s">
        <v>1</v>
      </c>
    </row>
    <row r="36" spans="1:4" x14ac:dyDescent="0.2">
      <c r="A36" t="s">
        <v>8</v>
      </c>
      <c r="C36">
        <v>0</v>
      </c>
      <c r="D36" t="s">
        <v>1</v>
      </c>
    </row>
    <row r="37" spans="1:4" x14ac:dyDescent="0.2">
      <c r="A37" t="s">
        <v>9</v>
      </c>
      <c r="C37">
        <v>1155.0373833333299</v>
      </c>
      <c r="D37" t="s">
        <v>1</v>
      </c>
    </row>
    <row r="38" spans="1:4" x14ac:dyDescent="0.2">
      <c r="A38" t="s">
        <v>10</v>
      </c>
      <c r="C38">
        <v>422</v>
      </c>
    </row>
    <row r="39" spans="1:4" x14ac:dyDescent="0.2">
      <c r="A39" t="s">
        <v>11</v>
      </c>
      <c r="C39">
        <v>0</v>
      </c>
      <c r="D39" t="s">
        <v>1</v>
      </c>
    </row>
    <row r="40" spans="1:4" x14ac:dyDescent="0.2">
      <c r="A40" t="s">
        <v>12</v>
      </c>
      <c r="C40">
        <v>193.60526666666601</v>
      </c>
      <c r="D40" t="s">
        <v>1</v>
      </c>
    </row>
    <row r="41" spans="1:4" x14ac:dyDescent="0.2">
      <c r="A41" t="s">
        <v>13</v>
      </c>
      <c r="C41">
        <v>199.09323333333299</v>
      </c>
      <c r="D41" t="s">
        <v>1</v>
      </c>
    </row>
    <row r="42" spans="1:4" x14ac:dyDescent="0.2">
      <c r="A42" t="s">
        <v>14</v>
      </c>
      <c r="C42">
        <v>43.225349999999999</v>
      </c>
      <c r="D42" t="s">
        <v>1</v>
      </c>
    </row>
    <row r="43" spans="1:4" x14ac:dyDescent="0.2">
      <c r="A43" t="s">
        <v>15</v>
      </c>
      <c r="C43">
        <v>0</v>
      </c>
      <c r="D43" t="s">
        <v>1</v>
      </c>
    </row>
    <row r="44" spans="1:4" x14ac:dyDescent="0.2">
      <c r="A44" t="s">
        <v>16</v>
      </c>
      <c r="C44">
        <v>6.9091166666666597</v>
      </c>
      <c r="D44" t="s">
        <v>1</v>
      </c>
    </row>
    <row r="45" spans="1:4" x14ac:dyDescent="0.2">
      <c r="A45" t="s">
        <v>17</v>
      </c>
      <c r="C45">
        <v>8.4496833333333292</v>
      </c>
      <c r="D45" t="s">
        <v>1</v>
      </c>
    </row>
    <row r="46" spans="1:4" x14ac:dyDescent="0.2">
      <c r="A46" t="s">
        <v>18</v>
      </c>
      <c r="C46">
        <v>2.7860166666666601</v>
      </c>
      <c r="D46" t="s">
        <v>1</v>
      </c>
    </row>
    <row r="47" spans="1:4" x14ac:dyDescent="0.2">
      <c r="A47" t="s">
        <v>19</v>
      </c>
      <c r="C47">
        <v>455</v>
      </c>
    </row>
    <row r="48" spans="1:4" x14ac:dyDescent="0.2">
      <c r="A48" t="s">
        <v>20</v>
      </c>
      <c r="C48">
        <v>1.3333333333333299E-4</v>
      </c>
      <c r="D48" t="s">
        <v>1</v>
      </c>
    </row>
    <row r="49" spans="1:4" x14ac:dyDescent="0.2">
      <c r="A49" t="s">
        <v>21</v>
      </c>
      <c r="C49">
        <v>0.4708</v>
      </c>
      <c r="D49" t="s">
        <v>1</v>
      </c>
    </row>
    <row r="50" spans="1:4" x14ac:dyDescent="0.2">
      <c r="A50" t="s">
        <v>22</v>
      </c>
      <c r="C50">
        <v>0.50185000000000002</v>
      </c>
      <c r="D50" t="s">
        <v>1</v>
      </c>
    </row>
    <row r="51" spans="1:4" x14ac:dyDescent="0.2">
      <c r="A51" t="s">
        <v>23</v>
      </c>
      <c r="C51">
        <v>12.8611666666666</v>
      </c>
      <c r="D51" t="s">
        <v>1</v>
      </c>
    </row>
    <row r="52" spans="1:4" x14ac:dyDescent="0.2">
      <c r="A52" t="s">
        <v>24</v>
      </c>
      <c r="C52">
        <v>392</v>
      </c>
    </row>
    <row r="53" spans="1:4" x14ac:dyDescent="0.2">
      <c r="A53" t="s">
        <v>25</v>
      </c>
      <c r="C53">
        <v>1.4999999999999999E-4</v>
      </c>
      <c r="D53" t="s">
        <v>1</v>
      </c>
    </row>
    <row r="54" spans="1:4" x14ac:dyDescent="0.2">
      <c r="A54" t="s">
        <v>26</v>
      </c>
      <c r="C54">
        <v>2.1253166666666599</v>
      </c>
      <c r="D54" t="s">
        <v>1</v>
      </c>
    </row>
    <row r="55" spans="1:4" x14ac:dyDescent="0.2">
      <c r="A55" t="s">
        <v>27</v>
      </c>
      <c r="C55">
        <v>2.2495666666666598</v>
      </c>
      <c r="D55" t="s">
        <v>1</v>
      </c>
    </row>
    <row r="56" spans="1:4" x14ac:dyDescent="0.2">
      <c r="A56" t="s">
        <v>28</v>
      </c>
      <c r="C56">
        <v>0.16800000000000001</v>
      </c>
      <c r="D56" t="s">
        <v>29</v>
      </c>
    </row>
    <row r="57" spans="1:4" x14ac:dyDescent="0.2">
      <c r="A57" t="s">
        <v>30</v>
      </c>
      <c r="C57">
        <v>3</v>
      </c>
    </row>
    <row r="58" spans="1:4" x14ac:dyDescent="0.2">
      <c r="A58" t="s">
        <v>31</v>
      </c>
      <c r="C58">
        <v>0</v>
      </c>
      <c r="D58" t="s">
        <v>29</v>
      </c>
    </row>
    <row r="59" spans="1:4" x14ac:dyDescent="0.2">
      <c r="A59" t="s">
        <v>32</v>
      </c>
      <c r="C59">
        <v>0</v>
      </c>
    </row>
    <row r="60" spans="1:4" x14ac:dyDescent="0.2">
      <c r="A60" t="s">
        <v>33</v>
      </c>
      <c r="C60">
        <v>339.52645888365799</v>
      </c>
      <c r="D60" t="s">
        <v>34</v>
      </c>
    </row>
    <row r="61" spans="1:4" x14ac:dyDescent="0.2">
      <c r="A61" t="s">
        <v>35</v>
      </c>
      <c r="C61" s="1">
        <v>7.1711838245391803E-7</v>
      </c>
      <c r="D61" t="s">
        <v>34</v>
      </c>
    </row>
    <row r="62" spans="1:4" x14ac:dyDescent="0.2">
      <c r="A62" t="s">
        <v>36</v>
      </c>
      <c r="C62">
        <v>0</v>
      </c>
      <c r="D62" t="s">
        <v>37</v>
      </c>
    </row>
    <row r="63" spans="1:4" x14ac:dyDescent="0.2">
      <c r="A63" t="s">
        <v>38</v>
      </c>
      <c r="C63">
        <v>0</v>
      </c>
      <c r="D63" t="s">
        <v>37</v>
      </c>
    </row>
    <row r="64" spans="1:4" x14ac:dyDescent="0.2">
      <c r="A64" t="s">
        <v>39</v>
      </c>
      <c r="C64">
        <v>0</v>
      </c>
      <c r="D64" t="s">
        <v>37</v>
      </c>
    </row>
    <row r="65" spans="1:4" x14ac:dyDescent="0.2">
      <c r="A65" t="s">
        <v>40</v>
      </c>
      <c r="C65">
        <v>0</v>
      </c>
      <c r="D65" t="s">
        <v>37</v>
      </c>
    </row>
    <row r="66" spans="1:4" x14ac:dyDescent="0.2">
      <c r="A66" t="s">
        <v>41</v>
      </c>
      <c r="C66">
        <v>0</v>
      </c>
      <c r="D66" t="s">
        <v>37</v>
      </c>
    </row>
    <row r="67" spans="1:4" x14ac:dyDescent="0.2">
      <c r="A67" t="s">
        <v>42</v>
      </c>
      <c r="C67">
        <v>0</v>
      </c>
      <c r="D67" t="s">
        <v>37</v>
      </c>
    </row>
    <row r="68" spans="1:4" x14ac:dyDescent="0.2">
      <c r="A68" t="s">
        <v>43</v>
      </c>
      <c r="C68">
        <v>212</v>
      </c>
    </row>
    <row r="69" spans="1:4" x14ac:dyDescent="0.2">
      <c r="A69" t="s">
        <v>44</v>
      </c>
      <c r="B69" t="s">
        <v>70</v>
      </c>
      <c r="C69">
        <v>34.64</v>
      </c>
      <c r="D69" t="s">
        <v>71</v>
      </c>
    </row>
    <row r="70" spans="1:4" x14ac:dyDescent="0.2">
      <c r="A70" t="s">
        <v>47</v>
      </c>
      <c r="B70" t="s">
        <v>70</v>
      </c>
      <c r="C70">
        <v>38.369999999999997</v>
      </c>
      <c r="D70" t="s">
        <v>71</v>
      </c>
    </row>
    <row r="71" spans="1:4" x14ac:dyDescent="0.2">
      <c r="A71" t="s">
        <v>48</v>
      </c>
      <c r="B71" t="s">
        <v>70</v>
      </c>
      <c r="C71">
        <v>38.479999999999997</v>
      </c>
      <c r="D71" t="s">
        <v>71</v>
      </c>
    </row>
    <row r="72" spans="1:4" x14ac:dyDescent="0.2">
      <c r="A72" t="s">
        <v>49</v>
      </c>
      <c r="B72" t="s">
        <v>70</v>
      </c>
      <c r="C72">
        <v>39.24</v>
      </c>
      <c r="D72" t="s">
        <v>71</v>
      </c>
    </row>
    <row r="73" spans="1:4" x14ac:dyDescent="0.2">
      <c r="A73" t="s">
        <v>50</v>
      </c>
      <c r="B73" t="s">
        <v>70</v>
      </c>
      <c r="C73">
        <v>23.759472533129099</v>
      </c>
      <c r="D73" t="s">
        <v>51</v>
      </c>
    </row>
    <row r="74" spans="1:4" x14ac:dyDescent="0.2">
      <c r="A74" t="s">
        <v>52</v>
      </c>
      <c r="B74" t="s">
        <v>70</v>
      </c>
      <c r="C74">
        <v>27.659518376458401</v>
      </c>
      <c r="D74" t="s">
        <v>51</v>
      </c>
    </row>
    <row r="75" spans="1:4" x14ac:dyDescent="0.2">
      <c r="A75" t="s">
        <v>53</v>
      </c>
      <c r="B75" t="s">
        <v>70</v>
      </c>
      <c r="C75">
        <v>35.907645259285403</v>
      </c>
      <c r="D75" t="s">
        <v>51</v>
      </c>
    </row>
    <row r="76" spans="1:4" x14ac:dyDescent="0.2">
      <c r="A76" t="s">
        <v>54</v>
      </c>
      <c r="B76" t="s">
        <v>70</v>
      </c>
      <c r="C76">
        <v>59.527923323796401</v>
      </c>
      <c r="D76" t="s">
        <v>51</v>
      </c>
    </row>
    <row r="77" spans="1:4" x14ac:dyDescent="0.2">
      <c r="A77" t="s">
        <v>55</v>
      </c>
      <c r="B77" t="s">
        <v>70</v>
      </c>
      <c r="C77">
        <v>92.965708878207494</v>
      </c>
      <c r="D77" t="s">
        <v>51</v>
      </c>
    </row>
    <row r="78" spans="1:4" x14ac:dyDescent="0.2">
      <c r="A78" t="s">
        <v>56</v>
      </c>
      <c r="B78" t="s">
        <v>70</v>
      </c>
      <c r="C78">
        <v>106.69268597848701</v>
      </c>
      <c r="D78" t="s">
        <v>51</v>
      </c>
    </row>
    <row r="79" spans="1:4" x14ac:dyDescent="0.2">
      <c r="A79" t="s">
        <v>57</v>
      </c>
      <c r="B79" t="s">
        <v>70</v>
      </c>
      <c r="C79">
        <v>23.759472533129099</v>
      </c>
      <c r="D79" t="s">
        <v>51</v>
      </c>
    </row>
    <row r="80" spans="1:4" x14ac:dyDescent="0.2">
      <c r="A80" t="s">
        <v>58</v>
      </c>
      <c r="B80" t="s">
        <v>70</v>
      </c>
      <c r="C80">
        <v>27.659518376458401</v>
      </c>
      <c r="D80" t="s">
        <v>51</v>
      </c>
    </row>
    <row r="81" spans="1:4" x14ac:dyDescent="0.2">
      <c r="A81" t="s">
        <v>59</v>
      </c>
      <c r="B81" t="s">
        <v>70</v>
      </c>
      <c r="C81">
        <v>35.907645259285403</v>
      </c>
      <c r="D81" t="s">
        <v>51</v>
      </c>
    </row>
    <row r="82" spans="1:4" x14ac:dyDescent="0.2">
      <c r="A82" t="s">
        <v>60</v>
      </c>
      <c r="B82" t="s">
        <v>70</v>
      </c>
      <c r="C82">
        <v>59.527923323796401</v>
      </c>
      <c r="D82" t="s">
        <v>51</v>
      </c>
    </row>
    <row r="83" spans="1:4" x14ac:dyDescent="0.2">
      <c r="A83" t="s">
        <v>61</v>
      </c>
      <c r="B83" t="s">
        <v>70</v>
      </c>
      <c r="C83">
        <v>92.965708878207494</v>
      </c>
      <c r="D83" t="s">
        <v>51</v>
      </c>
    </row>
    <row r="84" spans="1:4" x14ac:dyDescent="0.2">
      <c r="A84" t="s">
        <v>62</v>
      </c>
      <c r="B84" t="s">
        <v>70</v>
      </c>
      <c r="C84">
        <v>106.69268597848701</v>
      </c>
      <c r="D84" t="s">
        <v>51</v>
      </c>
    </row>
    <row r="85" spans="1:4" x14ac:dyDescent="0.2">
      <c r="A85" t="s">
        <v>63</v>
      </c>
      <c r="B85" t="s">
        <v>70</v>
      </c>
      <c r="C85">
        <v>0</v>
      </c>
      <c r="D85" t="s">
        <v>64</v>
      </c>
    </row>
    <row r="86" spans="1:4" x14ac:dyDescent="0.2">
      <c r="A86" t="s">
        <v>72</v>
      </c>
      <c r="B86" t="s">
        <v>70</v>
      </c>
      <c r="C86">
        <v>0.95</v>
      </c>
    </row>
    <row r="87" spans="1:4" x14ac:dyDescent="0.2">
      <c r="A87" t="s">
        <v>73</v>
      </c>
      <c r="B87" t="s">
        <v>70</v>
      </c>
      <c r="C87">
        <v>0.97</v>
      </c>
    </row>
    <row r="89" spans="1:4" x14ac:dyDescent="0.2">
      <c r="A89" t="s">
        <v>75</v>
      </c>
    </row>
    <row r="90" spans="1:4" x14ac:dyDescent="0.2">
      <c r="A90" t="s">
        <v>0</v>
      </c>
      <c r="C90">
        <v>788.83814999999902</v>
      </c>
      <c r="D90" t="s">
        <v>1</v>
      </c>
    </row>
    <row r="91" spans="1:4" x14ac:dyDescent="0.2">
      <c r="A91" t="s">
        <v>2</v>
      </c>
      <c r="C91" s="1">
        <v>3.3333333333333301E-5</v>
      </c>
      <c r="D91" t="s">
        <v>1</v>
      </c>
    </row>
    <row r="92" spans="1:4" x14ac:dyDescent="0.2">
      <c r="A92" t="s">
        <v>3</v>
      </c>
      <c r="C92">
        <v>131.24965</v>
      </c>
      <c r="D92" t="s">
        <v>1</v>
      </c>
    </row>
    <row r="93" spans="1:4" x14ac:dyDescent="0.2">
      <c r="A93" t="s">
        <v>4</v>
      </c>
      <c r="C93">
        <v>135.537716666666</v>
      </c>
      <c r="D93" t="s">
        <v>1</v>
      </c>
    </row>
    <row r="94" spans="1:4" x14ac:dyDescent="0.2">
      <c r="A94" t="s">
        <v>5</v>
      </c>
      <c r="C94">
        <v>0</v>
      </c>
      <c r="D94" t="s">
        <v>1</v>
      </c>
    </row>
    <row r="95" spans="1:4" x14ac:dyDescent="0.2">
      <c r="A95" t="s">
        <v>6</v>
      </c>
      <c r="C95">
        <v>0</v>
      </c>
      <c r="D95" t="s">
        <v>1</v>
      </c>
    </row>
    <row r="96" spans="1:4" x14ac:dyDescent="0.2">
      <c r="A96" t="s">
        <v>7</v>
      </c>
      <c r="C96">
        <v>0</v>
      </c>
      <c r="D96" t="s">
        <v>1</v>
      </c>
    </row>
    <row r="97" spans="1:4" x14ac:dyDescent="0.2">
      <c r="A97" t="s">
        <v>8</v>
      </c>
      <c r="C97">
        <v>0</v>
      </c>
      <c r="D97" t="s">
        <v>1</v>
      </c>
    </row>
    <row r="98" spans="1:4" x14ac:dyDescent="0.2">
      <c r="A98" t="s">
        <v>9</v>
      </c>
      <c r="C98">
        <v>1155.0373833333299</v>
      </c>
      <c r="D98" t="s">
        <v>1</v>
      </c>
    </row>
    <row r="99" spans="1:4" x14ac:dyDescent="0.2">
      <c r="A99" t="s">
        <v>10</v>
      </c>
      <c r="C99">
        <v>422</v>
      </c>
    </row>
    <row r="100" spans="1:4" x14ac:dyDescent="0.2">
      <c r="A100" t="s">
        <v>11</v>
      </c>
      <c r="C100">
        <v>0</v>
      </c>
      <c r="D100" t="s">
        <v>1</v>
      </c>
    </row>
    <row r="101" spans="1:4" x14ac:dyDescent="0.2">
      <c r="A101" t="s">
        <v>12</v>
      </c>
      <c r="C101">
        <v>193.60526666666601</v>
      </c>
      <c r="D101" t="s">
        <v>1</v>
      </c>
    </row>
    <row r="102" spans="1:4" x14ac:dyDescent="0.2">
      <c r="A102" t="s">
        <v>13</v>
      </c>
      <c r="C102">
        <v>199.09323333333299</v>
      </c>
      <c r="D102" t="s">
        <v>1</v>
      </c>
    </row>
    <row r="103" spans="1:4" x14ac:dyDescent="0.2">
      <c r="A103" t="s">
        <v>14</v>
      </c>
      <c r="C103">
        <v>43.225349999999999</v>
      </c>
      <c r="D103" t="s">
        <v>1</v>
      </c>
    </row>
    <row r="104" spans="1:4" x14ac:dyDescent="0.2">
      <c r="A104" t="s">
        <v>15</v>
      </c>
      <c r="C104">
        <v>0</v>
      </c>
      <c r="D104" t="s">
        <v>1</v>
      </c>
    </row>
    <row r="105" spans="1:4" x14ac:dyDescent="0.2">
      <c r="A105" t="s">
        <v>16</v>
      </c>
      <c r="C105">
        <v>6.9091166666666597</v>
      </c>
      <c r="D105" t="s">
        <v>1</v>
      </c>
    </row>
    <row r="106" spans="1:4" x14ac:dyDescent="0.2">
      <c r="A106" t="s">
        <v>17</v>
      </c>
      <c r="C106">
        <v>8.4496833333333292</v>
      </c>
      <c r="D106" t="s">
        <v>1</v>
      </c>
    </row>
    <row r="107" spans="1:4" x14ac:dyDescent="0.2">
      <c r="A107" t="s">
        <v>18</v>
      </c>
      <c r="C107">
        <v>2.7860166666666601</v>
      </c>
      <c r="D107" t="s">
        <v>1</v>
      </c>
    </row>
    <row r="108" spans="1:4" x14ac:dyDescent="0.2">
      <c r="A108" t="s">
        <v>19</v>
      </c>
      <c r="C108">
        <v>455</v>
      </c>
    </row>
    <row r="109" spans="1:4" x14ac:dyDescent="0.2">
      <c r="A109" t="s">
        <v>20</v>
      </c>
      <c r="C109">
        <v>1.3333333333333299E-4</v>
      </c>
      <c r="D109" t="s">
        <v>1</v>
      </c>
    </row>
    <row r="110" spans="1:4" x14ac:dyDescent="0.2">
      <c r="A110" t="s">
        <v>21</v>
      </c>
      <c r="C110">
        <v>0.4708</v>
      </c>
      <c r="D110" t="s">
        <v>1</v>
      </c>
    </row>
    <row r="111" spans="1:4" x14ac:dyDescent="0.2">
      <c r="A111" t="s">
        <v>22</v>
      </c>
      <c r="C111">
        <v>0.50185000000000002</v>
      </c>
      <c r="D111" t="s">
        <v>1</v>
      </c>
    </row>
    <row r="112" spans="1:4" x14ac:dyDescent="0.2">
      <c r="A112" t="s">
        <v>23</v>
      </c>
      <c r="C112">
        <v>12.8611666666666</v>
      </c>
      <c r="D112" t="s">
        <v>1</v>
      </c>
    </row>
    <row r="113" spans="1:4" x14ac:dyDescent="0.2">
      <c r="A113" t="s">
        <v>24</v>
      </c>
      <c r="C113">
        <v>392</v>
      </c>
    </row>
    <row r="114" spans="1:4" x14ac:dyDescent="0.2">
      <c r="A114" t="s">
        <v>25</v>
      </c>
      <c r="C114">
        <v>1.4999999999999999E-4</v>
      </c>
      <c r="D114" t="s">
        <v>1</v>
      </c>
    </row>
    <row r="115" spans="1:4" x14ac:dyDescent="0.2">
      <c r="A115" t="s">
        <v>26</v>
      </c>
      <c r="C115">
        <v>2.1253166666666599</v>
      </c>
      <c r="D115" t="s">
        <v>1</v>
      </c>
    </row>
    <row r="116" spans="1:4" x14ac:dyDescent="0.2">
      <c r="A116" t="s">
        <v>27</v>
      </c>
      <c r="C116">
        <v>2.2495666666666598</v>
      </c>
      <c r="D116" t="s">
        <v>1</v>
      </c>
    </row>
    <row r="117" spans="1:4" x14ac:dyDescent="0.2">
      <c r="A117" t="s">
        <v>28</v>
      </c>
      <c r="C117">
        <v>0.22700000000000001</v>
      </c>
      <c r="D117" t="s">
        <v>29</v>
      </c>
    </row>
    <row r="118" spans="1:4" x14ac:dyDescent="0.2">
      <c r="A118" t="s">
        <v>30</v>
      </c>
      <c r="C118">
        <v>4</v>
      </c>
    </row>
    <row r="119" spans="1:4" x14ac:dyDescent="0.2">
      <c r="A119" t="s">
        <v>31</v>
      </c>
      <c r="C119">
        <v>0</v>
      </c>
      <c r="D119" t="s">
        <v>29</v>
      </c>
    </row>
    <row r="120" spans="1:4" x14ac:dyDescent="0.2">
      <c r="A120" t="s">
        <v>32</v>
      </c>
      <c r="C120">
        <v>0</v>
      </c>
    </row>
    <row r="121" spans="1:4" x14ac:dyDescent="0.2">
      <c r="A121" t="s">
        <v>33</v>
      </c>
      <c r="C121">
        <v>339.52645888365799</v>
      </c>
      <c r="D121" t="s">
        <v>34</v>
      </c>
    </row>
    <row r="122" spans="1:4" x14ac:dyDescent="0.2">
      <c r="A122" t="s">
        <v>35</v>
      </c>
      <c r="C122" s="1">
        <v>7.1711838245391803E-7</v>
      </c>
      <c r="D122" t="s">
        <v>34</v>
      </c>
    </row>
    <row r="123" spans="1:4" x14ac:dyDescent="0.2">
      <c r="A123" t="s">
        <v>36</v>
      </c>
      <c r="C123">
        <v>0</v>
      </c>
      <c r="D123" t="s">
        <v>37</v>
      </c>
    </row>
    <row r="124" spans="1:4" x14ac:dyDescent="0.2">
      <c r="A124" t="s">
        <v>38</v>
      </c>
      <c r="C124">
        <v>0</v>
      </c>
      <c r="D124" t="s">
        <v>37</v>
      </c>
    </row>
    <row r="125" spans="1:4" x14ac:dyDescent="0.2">
      <c r="A125" t="s">
        <v>39</v>
      </c>
      <c r="C125">
        <v>0</v>
      </c>
      <c r="D125" t="s">
        <v>37</v>
      </c>
    </row>
    <row r="126" spans="1:4" x14ac:dyDescent="0.2">
      <c r="A126" t="s">
        <v>40</v>
      </c>
      <c r="C126">
        <v>0</v>
      </c>
      <c r="D126" t="s">
        <v>37</v>
      </c>
    </row>
    <row r="127" spans="1:4" x14ac:dyDescent="0.2">
      <c r="A127" t="s">
        <v>41</v>
      </c>
      <c r="C127">
        <v>0</v>
      </c>
      <c r="D127" t="s">
        <v>37</v>
      </c>
    </row>
    <row r="128" spans="1:4" x14ac:dyDescent="0.2">
      <c r="A128" t="s">
        <v>42</v>
      </c>
      <c r="C128">
        <v>0</v>
      </c>
      <c r="D128" t="s">
        <v>37</v>
      </c>
    </row>
    <row r="129" spans="1:4" x14ac:dyDescent="0.2">
      <c r="A129" t="s">
        <v>43</v>
      </c>
      <c r="C129">
        <v>212</v>
      </c>
    </row>
    <row r="130" spans="1:4" x14ac:dyDescent="0.2">
      <c r="A130" t="s">
        <v>44</v>
      </c>
      <c r="B130" t="s">
        <v>70</v>
      </c>
      <c r="C130">
        <v>38.65</v>
      </c>
      <c r="D130" t="s">
        <v>71</v>
      </c>
    </row>
    <row r="131" spans="1:4" x14ac:dyDescent="0.2">
      <c r="A131" t="s">
        <v>47</v>
      </c>
      <c r="B131" t="s">
        <v>70</v>
      </c>
      <c r="C131">
        <v>39.06</v>
      </c>
      <c r="D131" t="s">
        <v>71</v>
      </c>
    </row>
    <row r="132" spans="1:4" x14ac:dyDescent="0.2">
      <c r="A132" t="s">
        <v>48</v>
      </c>
      <c r="B132" t="s">
        <v>70</v>
      </c>
      <c r="C132">
        <v>39.049999999999997</v>
      </c>
      <c r="D132" t="s">
        <v>71</v>
      </c>
    </row>
    <row r="133" spans="1:4" x14ac:dyDescent="0.2">
      <c r="A133" t="s">
        <v>49</v>
      </c>
      <c r="B133" t="s">
        <v>70</v>
      </c>
      <c r="C133">
        <v>39.630000000000003</v>
      </c>
      <c r="D133" t="s">
        <v>71</v>
      </c>
    </row>
    <row r="134" spans="1:4" x14ac:dyDescent="0.2">
      <c r="A134" t="s">
        <v>50</v>
      </c>
      <c r="B134" t="s">
        <v>70</v>
      </c>
      <c r="C134">
        <v>24.025096499826699</v>
      </c>
      <c r="D134" t="s">
        <v>51</v>
      </c>
    </row>
    <row r="135" spans="1:4" x14ac:dyDescent="0.2">
      <c r="A135" t="s">
        <v>52</v>
      </c>
      <c r="B135" t="s">
        <v>70</v>
      </c>
      <c r="C135">
        <v>27.283244382124298</v>
      </c>
      <c r="D135" t="s">
        <v>51</v>
      </c>
    </row>
    <row r="136" spans="1:4" x14ac:dyDescent="0.2">
      <c r="A136" t="s">
        <v>53</v>
      </c>
      <c r="B136" t="s">
        <v>70</v>
      </c>
      <c r="C136">
        <v>31.583396373316599</v>
      </c>
      <c r="D136" t="s">
        <v>51</v>
      </c>
    </row>
    <row r="137" spans="1:4" x14ac:dyDescent="0.2">
      <c r="A137" t="s">
        <v>54</v>
      </c>
      <c r="B137" t="s">
        <v>70</v>
      </c>
      <c r="C137">
        <v>50.467206372297902</v>
      </c>
      <c r="D137" t="s">
        <v>51</v>
      </c>
    </row>
    <row r="138" spans="1:4" x14ac:dyDescent="0.2">
      <c r="A138" t="s">
        <v>55</v>
      </c>
      <c r="B138" t="s">
        <v>70</v>
      </c>
      <c r="C138">
        <v>93.125059461370995</v>
      </c>
      <c r="D138" t="s">
        <v>51</v>
      </c>
    </row>
    <row r="139" spans="1:4" x14ac:dyDescent="0.2">
      <c r="A139" t="s">
        <v>56</v>
      </c>
      <c r="B139" t="s">
        <v>70</v>
      </c>
      <c r="C139">
        <v>95.079069025814505</v>
      </c>
      <c r="D139" t="s">
        <v>51</v>
      </c>
    </row>
    <row r="140" spans="1:4" x14ac:dyDescent="0.2">
      <c r="A140" t="s">
        <v>57</v>
      </c>
      <c r="B140" t="s">
        <v>70</v>
      </c>
      <c r="C140">
        <v>24.025096499826699</v>
      </c>
      <c r="D140" t="s">
        <v>51</v>
      </c>
    </row>
    <row r="141" spans="1:4" x14ac:dyDescent="0.2">
      <c r="A141" t="s">
        <v>58</v>
      </c>
      <c r="B141" t="s">
        <v>70</v>
      </c>
      <c r="C141">
        <v>27.283244382124298</v>
      </c>
      <c r="D141" t="s">
        <v>51</v>
      </c>
    </row>
    <row r="142" spans="1:4" x14ac:dyDescent="0.2">
      <c r="A142" t="s">
        <v>59</v>
      </c>
      <c r="B142" t="s">
        <v>70</v>
      </c>
      <c r="C142">
        <v>31.583396373316599</v>
      </c>
      <c r="D142" t="s">
        <v>51</v>
      </c>
    </row>
    <row r="143" spans="1:4" x14ac:dyDescent="0.2">
      <c r="A143" t="s">
        <v>60</v>
      </c>
      <c r="B143" t="s">
        <v>70</v>
      </c>
      <c r="C143">
        <v>50.467206372297902</v>
      </c>
      <c r="D143" t="s">
        <v>51</v>
      </c>
    </row>
    <row r="144" spans="1:4" x14ac:dyDescent="0.2">
      <c r="A144" t="s">
        <v>61</v>
      </c>
      <c r="B144" t="s">
        <v>70</v>
      </c>
      <c r="C144">
        <v>93.125059461370995</v>
      </c>
      <c r="D144" t="s">
        <v>51</v>
      </c>
    </row>
    <row r="145" spans="1:4" x14ac:dyDescent="0.2">
      <c r="A145" t="s">
        <v>62</v>
      </c>
      <c r="B145" t="s">
        <v>70</v>
      </c>
      <c r="C145">
        <v>95.079069025814505</v>
      </c>
      <c r="D145" t="s">
        <v>51</v>
      </c>
    </row>
    <row r="146" spans="1:4" x14ac:dyDescent="0.2">
      <c r="A146" t="s">
        <v>63</v>
      </c>
      <c r="B146" t="s">
        <v>70</v>
      </c>
      <c r="C146">
        <v>0</v>
      </c>
      <c r="D146" t="s">
        <v>64</v>
      </c>
    </row>
    <row r="147" spans="1:4" x14ac:dyDescent="0.2">
      <c r="A147" t="s">
        <v>72</v>
      </c>
      <c r="B147" t="s">
        <v>70</v>
      </c>
      <c r="C147">
        <v>0.95</v>
      </c>
    </row>
    <row r="148" spans="1:4" x14ac:dyDescent="0.2">
      <c r="A148" t="s">
        <v>73</v>
      </c>
      <c r="B148" t="s">
        <v>70</v>
      </c>
      <c r="C148">
        <v>0.97</v>
      </c>
    </row>
    <row r="150" spans="1:4" x14ac:dyDescent="0.2">
      <c r="A150" t="s">
        <v>74</v>
      </c>
    </row>
    <row r="151" spans="1:4" x14ac:dyDescent="0.2">
      <c r="A151" s="2" t="s">
        <v>0</v>
      </c>
      <c r="B151" s="2"/>
      <c r="C151" s="2">
        <v>788.83815000000004</v>
      </c>
      <c r="D151" s="2" t="s">
        <v>1</v>
      </c>
    </row>
    <row r="152" spans="1:4" x14ac:dyDescent="0.2">
      <c r="A152" s="2" t="s">
        <v>2</v>
      </c>
      <c r="B152" s="2"/>
      <c r="C152" s="3">
        <v>3.3300000000000003E-5</v>
      </c>
      <c r="D152" s="2" t="s">
        <v>1</v>
      </c>
    </row>
    <row r="153" spans="1:4" x14ac:dyDescent="0.2">
      <c r="A153" s="2" t="s">
        <v>3</v>
      </c>
      <c r="B153" s="2"/>
      <c r="C153" s="2">
        <v>131.24965</v>
      </c>
      <c r="D153" s="2" t="s">
        <v>1</v>
      </c>
    </row>
    <row r="154" spans="1:4" x14ac:dyDescent="0.2">
      <c r="A154" s="2" t="s">
        <v>4</v>
      </c>
      <c r="B154" s="2"/>
      <c r="C154" s="2">
        <v>135.53771699999999</v>
      </c>
      <c r="D154" s="2" t="s">
        <v>1</v>
      </c>
    </row>
    <row r="155" spans="1:4" x14ac:dyDescent="0.2">
      <c r="A155" s="2" t="s">
        <v>5</v>
      </c>
      <c r="B155" s="2"/>
      <c r="C155" s="2">
        <v>0</v>
      </c>
      <c r="D155" s="2" t="s">
        <v>1</v>
      </c>
    </row>
    <row r="156" spans="1:4" x14ac:dyDescent="0.2">
      <c r="A156" s="2" t="s">
        <v>6</v>
      </c>
      <c r="B156" s="2"/>
      <c r="C156" s="2">
        <v>0</v>
      </c>
      <c r="D156" s="2" t="s">
        <v>1</v>
      </c>
    </row>
    <row r="157" spans="1:4" x14ac:dyDescent="0.2">
      <c r="A157" s="2" t="s">
        <v>7</v>
      </c>
      <c r="B157" s="2"/>
      <c r="C157" s="2">
        <v>0</v>
      </c>
      <c r="D157" s="2" t="s">
        <v>1</v>
      </c>
    </row>
    <row r="158" spans="1:4" x14ac:dyDescent="0.2">
      <c r="A158" s="2" t="s">
        <v>8</v>
      </c>
      <c r="B158" s="2"/>
      <c r="C158" s="2">
        <v>0</v>
      </c>
      <c r="D158" s="2" t="s">
        <v>1</v>
      </c>
    </row>
    <row r="159" spans="1:4" x14ac:dyDescent="0.2">
      <c r="A159" s="2" t="s">
        <v>9</v>
      </c>
      <c r="B159" s="2"/>
      <c r="C159" s="2">
        <v>1155.03738</v>
      </c>
      <c r="D159" s="2" t="s">
        <v>1</v>
      </c>
    </row>
    <row r="160" spans="1:4" x14ac:dyDescent="0.2">
      <c r="A160" s="2" t="s">
        <v>10</v>
      </c>
      <c r="B160" s="2"/>
      <c r="C160" s="2">
        <v>422</v>
      </c>
      <c r="D160" s="2"/>
    </row>
    <row r="161" spans="1:4" x14ac:dyDescent="0.2">
      <c r="A161" s="2" t="s">
        <v>11</v>
      </c>
      <c r="B161" s="2"/>
      <c r="C161" s="2">
        <v>0</v>
      </c>
      <c r="D161" s="2" t="s">
        <v>1</v>
      </c>
    </row>
    <row r="162" spans="1:4" x14ac:dyDescent="0.2">
      <c r="A162" s="2" t="s">
        <v>12</v>
      </c>
      <c r="B162" s="2"/>
      <c r="C162" s="2">
        <v>193.605267</v>
      </c>
      <c r="D162" s="2" t="s">
        <v>1</v>
      </c>
    </row>
    <row r="163" spans="1:4" x14ac:dyDescent="0.2">
      <c r="A163" s="2" t="s">
        <v>13</v>
      </c>
      <c r="B163" s="2"/>
      <c r="C163" s="2">
        <v>199.093233</v>
      </c>
      <c r="D163" s="2" t="s">
        <v>1</v>
      </c>
    </row>
    <row r="164" spans="1:4" x14ac:dyDescent="0.2">
      <c r="A164" s="2" t="s">
        <v>14</v>
      </c>
      <c r="B164" s="2"/>
      <c r="C164" s="2">
        <v>43.225349999999999</v>
      </c>
      <c r="D164" s="2" t="s">
        <v>1</v>
      </c>
    </row>
    <row r="165" spans="1:4" x14ac:dyDescent="0.2">
      <c r="A165" s="2" t="s">
        <v>15</v>
      </c>
      <c r="B165" s="2"/>
      <c r="C165" s="2">
        <v>0</v>
      </c>
      <c r="D165" s="2" t="s">
        <v>1</v>
      </c>
    </row>
    <row r="166" spans="1:4" x14ac:dyDescent="0.2">
      <c r="A166" s="2" t="s">
        <v>16</v>
      </c>
      <c r="B166" s="2"/>
      <c r="C166" s="2">
        <v>6.9091166700000004</v>
      </c>
      <c r="D166" s="2" t="s">
        <v>1</v>
      </c>
    </row>
    <row r="167" spans="1:4" x14ac:dyDescent="0.2">
      <c r="A167" s="2" t="s">
        <v>17</v>
      </c>
      <c r="B167" s="2"/>
      <c r="C167" s="2">
        <v>8.4496833299999992</v>
      </c>
      <c r="D167" s="2" t="s">
        <v>1</v>
      </c>
    </row>
    <row r="168" spans="1:4" x14ac:dyDescent="0.2">
      <c r="A168" s="2" t="s">
        <v>18</v>
      </c>
      <c r="B168" s="2"/>
      <c r="C168" s="2">
        <v>2.78601667</v>
      </c>
      <c r="D168" s="2" t="s">
        <v>1</v>
      </c>
    </row>
    <row r="169" spans="1:4" x14ac:dyDescent="0.2">
      <c r="A169" s="2" t="s">
        <v>19</v>
      </c>
      <c r="B169" s="2"/>
      <c r="C169" s="2">
        <v>455</v>
      </c>
      <c r="D169" s="2"/>
    </row>
    <row r="170" spans="1:4" x14ac:dyDescent="0.2">
      <c r="A170" s="2" t="s">
        <v>20</v>
      </c>
      <c r="B170" s="2"/>
      <c r="C170" s="2">
        <v>1.3333E-4</v>
      </c>
      <c r="D170" s="2" t="s">
        <v>1</v>
      </c>
    </row>
    <row r="171" spans="1:4" x14ac:dyDescent="0.2">
      <c r="A171" s="2" t="s">
        <v>21</v>
      </c>
      <c r="B171" s="2"/>
      <c r="C171" s="2">
        <v>0.4708</v>
      </c>
      <c r="D171" s="2" t="s">
        <v>1</v>
      </c>
    </row>
    <row r="172" spans="1:4" x14ac:dyDescent="0.2">
      <c r="A172" s="2" t="s">
        <v>22</v>
      </c>
      <c r="B172" s="2"/>
      <c r="C172" s="2">
        <v>0.50185000000000002</v>
      </c>
      <c r="D172" s="2" t="s">
        <v>1</v>
      </c>
    </row>
    <row r="173" spans="1:4" x14ac:dyDescent="0.2">
      <c r="A173" s="2" t="s">
        <v>23</v>
      </c>
      <c r="B173" s="2"/>
      <c r="C173" s="2">
        <v>12.8611667</v>
      </c>
      <c r="D173" s="2" t="s">
        <v>1</v>
      </c>
    </row>
    <row r="174" spans="1:4" x14ac:dyDescent="0.2">
      <c r="A174" s="2" t="s">
        <v>24</v>
      </c>
      <c r="B174" s="2"/>
      <c r="C174" s="2">
        <v>392</v>
      </c>
      <c r="D174" s="2"/>
    </row>
    <row r="175" spans="1:4" x14ac:dyDescent="0.2">
      <c r="A175" s="2" t="s">
        <v>25</v>
      </c>
      <c r="B175" s="2"/>
      <c r="C175" s="2">
        <v>1.4999999999999999E-4</v>
      </c>
      <c r="D175" s="2" t="s">
        <v>1</v>
      </c>
    </row>
    <row r="176" spans="1:4" x14ac:dyDescent="0.2">
      <c r="A176" s="2" t="s">
        <v>26</v>
      </c>
      <c r="B176" s="2"/>
      <c r="C176" s="2">
        <v>2.1253166700000001</v>
      </c>
      <c r="D176" s="2" t="s">
        <v>1</v>
      </c>
    </row>
    <row r="177" spans="1:4" x14ac:dyDescent="0.2">
      <c r="A177" s="2" t="s">
        <v>27</v>
      </c>
      <c r="B177" s="2"/>
      <c r="C177" s="2">
        <v>2.2495666700000001</v>
      </c>
      <c r="D177" s="2" t="s">
        <v>1</v>
      </c>
    </row>
    <row r="178" spans="1:4" x14ac:dyDescent="0.2">
      <c r="A178" s="2" t="s">
        <v>28</v>
      </c>
      <c r="B178" s="2"/>
      <c r="C178" s="2">
        <v>0.218</v>
      </c>
      <c r="D178" s="2" t="s">
        <v>29</v>
      </c>
    </row>
    <row r="179" spans="1:4" x14ac:dyDescent="0.2">
      <c r="A179" s="2" t="s">
        <v>30</v>
      </c>
      <c r="B179" s="2"/>
      <c r="C179" s="2">
        <v>4</v>
      </c>
      <c r="D179" s="2"/>
    </row>
    <row r="180" spans="1:4" x14ac:dyDescent="0.2">
      <c r="A180" s="2" t="s">
        <v>31</v>
      </c>
      <c r="B180" s="2"/>
      <c r="C180" s="2">
        <v>0</v>
      </c>
      <c r="D180" s="2" t="s">
        <v>29</v>
      </c>
    </row>
    <row r="181" spans="1:4" x14ac:dyDescent="0.2">
      <c r="A181" s="2" t="s">
        <v>32</v>
      </c>
      <c r="B181" s="2"/>
      <c r="C181" s="2">
        <v>0</v>
      </c>
      <c r="D181" s="2"/>
    </row>
    <row r="182" spans="1:4" x14ac:dyDescent="0.2">
      <c r="A182" s="2" t="s">
        <v>33</v>
      </c>
      <c r="B182" s="2"/>
      <c r="C182" s="2">
        <v>339.52645899999999</v>
      </c>
      <c r="D182" s="2" t="s">
        <v>34</v>
      </c>
    </row>
    <row r="183" spans="1:4" x14ac:dyDescent="0.2">
      <c r="A183" s="2" t="s">
        <v>35</v>
      </c>
      <c r="B183" s="2"/>
      <c r="C183" s="3">
        <v>7.1699999999999997E-7</v>
      </c>
      <c r="D183" s="2" t="s">
        <v>34</v>
      </c>
    </row>
    <row r="184" spans="1:4" x14ac:dyDescent="0.2">
      <c r="A184" s="2" t="s">
        <v>36</v>
      </c>
      <c r="B184" s="2"/>
      <c r="C184" s="2">
        <v>0</v>
      </c>
      <c r="D184" s="2" t="s">
        <v>37</v>
      </c>
    </row>
    <row r="185" spans="1:4" x14ac:dyDescent="0.2">
      <c r="A185" s="2" t="s">
        <v>38</v>
      </c>
      <c r="B185" s="2"/>
      <c r="C185" s="2">
        <v>0</v>
      </c>
      <c r="D185" s="2" t="s">
        <v>37</v>
      </c>
    </row>
    <row r="186" spans="1:4" x14ac:dyDescent="0.2">
      <c r="A186" s="2" t="s">
        <v>39</v>
      </c>
      <c r="B186" s="2"/>
      <c r="C186" s="2">
        <v>0</v>
      </c>
      <c r="D186" s="2" t="s">
        <v>37</v>
      </c>
    </row>
    <row r="187" spans="1:4" x14ac:dyDescent="0.2">
      <c r="A187" s="2" t="s">
        <v>40</v>
      </c>
      <c r="B187" s="2"/>
      <c r="C187" s="2">
        <v>0</v>
      </c>
      <c r="D187" s="2" t="s">
        <v>37</v>
      </c>
    </row>
    <row r="188" spans="1:4" x14ac:dyDescent="0.2">
      <c r="A188" s="2" t="s">
        <v>41</v>
      </c>
      <c r="B188" s="2"/>
      <c r="C188" s="2">
        <v>0</v>
      </c>
      <c r="D188" s="2" t="s">
        <v>37</v>
      </c>
    </row>
    <row r="189" spans="1:4" x14ac:dyDescent="0.2">
      <c r="A189" s="2" t="s">
        <v>42</v>
      </c>
      <c r="B189" s="2"/>
      <c r="C189" s="2">
        <v>0</v>
      </c>
      <c r="D189" s="2" t="s">
        <v>37</v>
      </c>
    </row>
    <row r="190" spans="1:4" x14ac:dyDescent="0.2">
      <c r="A190" s="2" t="s">
        <v>43</v>
      </c>
      <c r="B190" s="2"/>
      <c r="C190" s="2">
        <v>212</v>
      </c>
      <c r="D190" s="2"/>
    </row>
    <row r="191" spans="1:4" x14ac:dyDescent="0.2">
      <c r="A191" s="2" t="s">
        <v>44</v>
      </c>
      <c r="B191" s="2" t="s">
        <v>70</v>
      </c>
      <c r="C191" s="2">
        <v>39.51</v>
      </c>
      <c r="D191" s="2" t="s">
        <v>71</v>
      </c>
    </row>
    <row r="192" spans="1:4" x14ac:dyDescent="0.2">
      <c r="A192" s="2" t="s">
        <v>47</v>
      </c>
      <c r="B192" s="2" t="s">
        <v>70</v>
      </c>
      <c r="C192" s="2">
        <v>39.909999999999997</v>
      </c>
      <c r="D192" s="2" t="s">
        <v>71</v>
      </c>
    </row>
    <row r="193" spans="1:4" x14ac:dyDescent="0.2">
      <c r="A193" s="2" t="s">
        <v>48</v>
      </c>
      <c r="B193" s="2" t="s">
        <v>70</v>
      </c>
      <c r="C193" s="2">
        <v>39.9</v>
      </c>
      <c r="D193" s="2" t="s">
        <v>71</v>
      </c>
    </row>
    <row r="194" spans="1:4" x14ac:dyDescent="0.2">
      <c r="A194" s="2" t="s">
        <v>49</v>
      </c>
      <c r="B194" s="2" t="s">
        <v>70</v>
      </c>
      <c r="C194" s="2">
        <v>40.78</v>
      </c>
      <c r="D194" s="2" t="s">
        <v>71</v>
      </c>
    </row>
    <row r="195" spans="1:4" x14ac:dyDescent="0.2">
      <c r="A195" s="2" t="s">
        <v>50</v>
      </c>
      <c r="B195" s="2" t="s">
        <v>70</v>
      </c>
      <c r="C195" s="2">
        <v>23.526051500000001</v>
      </c>
      <c r="D195" s="2" t="s">
        <v>51</v>
      </c>
    </row>
    <row r="196" spans="1:4" x14ac:dyDescent="0.2">
      <c r="A196" s="2" t="s">
        <v>52</v>
      </c>
      <c r="B196" s="2" t="s">
        <v>70</v>
      </c>
      <c r="C196" s="2">
        <v>27.020378699999998</v>
      </c>
      <c r="D196" s="2" t="s">
        <v>51</v>
      </c>
    </row>
    <row r="197" spans="1:4" x14ac:dyDescent="0.2">
      <c r="A197" s="2" t="s">
        <v>53</v>
      </c>
      <c r="B197" s="2" t="s">
        <v>70</v>
      </c>
      <c r="C197" s="2">
        <v>31.139374700000001</v>
      </c>
      <c r="D197" s="2" t="s">
        <v>51</v>
      </c>
    </row>
    <row r="198" spans="1:4" x14ac:dyDescent="0.2">
      <c r="A198" s="2" t="s">
        <v>54</v>
      </c>
      <c r="B198" s="2" t="s">
        <v>70</v>
      </c>
      <c r="C198" s="2">
        <v>37.224147700000003</v>
      </c>
      <c r="D198" s="2" t="s">
        <v>51</v>
      </c>
    </row>
    <row r="199" spans="1:4" x14ac:dyDescent="0.2">
      <c r="A199" s="2" t="s">
        <v>55</v>
      </c>
      <c r="B199" s="2" t="s">
        <v>70</v>
      </c>
      <c r="C199" s="2">
        <v>96.793436299999996</v>
      </c>
      <c r="D199" s="2" t="s">
        <v>51</v>
      </c>
    </row>
    <row r="200" spans="1:4" x14ac:dyDescent="0.2">
      <c r="A200" s="2" t="s">
        <v>56</v>
      </c>
      <c r="B200" s="2" t="s">
        <v>70</v>
      </c>
      <c r="C200" s="2">
        <v>116.274869</v>
      </c>
      <c r="D200" s="2" t="s">
        <v>51</v>
      </c>
    </row>
    <row r="201" spans="1:4" x14ac:dyDescent="0.2">
      <c r="A201" s="2" t="s">
        <v>57</v>
      </c>
      <c r="B201" s="2" t="s">
        <v>70</v>
      </c>
      <c r="C201" s="2">
        <v>23.526051500000001</v>
      </c>
      <c r="D201" s="2" t="s">
        <v>51</v>
      </c>
    </row>
    <row r="202" spans="1:4" x14ac:dyDescent="0.2">
      <c r="A202" s="2" t="s">
        <v>58</v>
      </c>
      <c r="B202" s="2" t="s">
        <v>70</v>
      </c>
      <c r="C202" s="2">
        <v>27.020378699999998</v>
      </c>
      <c r="D202" s="2" t="s">
        <v>51</v>
      </c>
    </row>
    <row r="203" spans="1:4" x14ac:dyDescent="0.2">
      <c r="A203" s="2" t="s">
        <v>59</v>
      </c>
      <c r="B203" s="2" t="s">
        <v>70</v>
      </c>
      <c r="C203" s="2">
        <v>31.139374700000001</v>
      </c>
      <c r="D203" s="2" t="s">
        <v>51</v>
      </c>
    </row>
    <row r="204" spans="1:4" x14ac:dyDescent="0.2">
      <c r="A204" s="2" t="s">
        <v>60</v>
      </c>
      <c r="B204" s="2" t="s">
        <v>70</v>
      </c>
      <c r="C204" s="2">
        <v>37.224147700000003</v>
      </c>
      <c r="D204" s="2" t="s">
        <v>51</v>
      </c>
    </row>
    <row r="205" spans="1:4" x14ac:dyDescent="0.2">
      <c r="A205" s="2" t="s">
        <v>61</v>
      </c>
      <c r="B205" s="2" t="s">
        <v>70</v>
      </c>
      <c r="C205" s="2">
        <v>96.793436299999996</v>
      </c>
      <c r="D205" s="2" t="s">
        <v>51</v>
      </c>
    </row>
    <row r="206" spans="1:4" x14ac:dyDescent="0.2">
      <c r="A206" s="2" t="s">
        <v>62</v>
      </c>
      <c r="B206" s="2" t="s">
        <v>70</v>
      </c>
      <c r="C206" s="2">
        <v>116.274869</v>
      </c>
      <c r="D206" s="2" t="s">
        <v>51</v>
      </c>
    </row>
    <row r="207" spans="1:4" x14ac:dyDescent="0.2">
      <c r="A207" s="2" t="s">
        <v>63</v>
      </c>
      <c r="B207" s="2" t="s">
        <v>70</v>
      </c>
      <c r="C207" s="2">
        <v>0</v>
      </c>
      <c r="D207" s="2" t="s">
        <v>64</v>
      </c>
    </row>
    <row r="208" spans="1:4" x14ac:dyDescent="0.2">
      <c r="A208" s="2" t="s">
        <v>72</v>
      </c>
      <c r="B208" s="2" t="s">
        <v>70</v>
      </c>
      <c r="C208" s="2">
        <v>0.95</v>
      </c>
      <c r="D208" s="2"/>
    </row>
    <row r="209" spans="1:4" x14ac:dyDescent="0.2">
      <c r="A209" s="2" t="s">
        <v>73</v>
      </c>
      <c r="B209" s="2" t="s">
        <v>70</v>
      </c>
      <c r="C209" s="2">
        <v>0.97</v>
      </c>
      <c r="D20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0A28-8923-AC4D-A33B-4A262CE859E7}">
  <dimension ref="A1:I222"/>
  <sheetViews>
    <sheetView topLeftCell="A15" workbookViewId="0">
      <selection activeCell="A51" sqref="A51"/>
    </sheetView>
  </sheetViews>
  <sheetFormatPr baseColWidth="10" defaultRowHeight="16" x14ac:dyDescent="0.2"/>
  <sheetData>
    <row r="1" spans="1:9" x14ac:dyDescent="0.2">
      <c r="A1" t="s">
        <v>65</v>
      </c>
    </row>
    <row r="7" spans="1:9" x14ac:dyDescent="0.2">
      <c r="A7" s="2" t="s">
        <v>43</v>
      </c>
      <c r="B7" s="2"/>
      <c r="C7" s="2">
        <v>154</v>
      </c>
      <c r="D7" s="2"/>
      <c r="E7" t="s">
        <v>78</v>
      </c>
      <c r="I7" t="s">
        <v>79</v>
      </c>
    </row>
    <row r="8" spans="1:9" x14ac:dyDescent="0.2">
      <c r="A8" s="2" t="s">
        <v>44</v>
      </c>
      <c r="B8" s="2" t="s">
        <v>70</v>
      </c>
      <c r="C8" s="2">
        <f>AVERAGE( C82, C143,C204)</f>
        <v>31.889999999999997</v>
      </c>
      <c r="D8" s="2" t="s">
        <v>71</v>
      </c>
      <c r="E8" t="s">
        <v>44</v>
      </c>
      <c r="F8" t="s">
        <v>70</v>
      </c>
      <c r="G8">
        <f>AVERAGE(C143,C204)</f>
        <v>40.795000000000002</v>
      </c>
      <c r="H8" t="s">
        <v>71</v>
      </c>
      <c r="I8">
        <f>(G8-C8) / G8</f>
        <v>0.21828655472484385</v>
      </c>
    </row>
    <row r="9" spans="1:9" x14ac:dyDescent="0.2">
      <c r="A9" s="2" t="s">
        <v>47</v>
      </c>
      <c r="B9" s="2" t="s">
        <v>70</v>
      </c>
      <c r="C9" s="2">
        <f t="shared" ref="C9:C26" si="0">AVERAGE( C83, C144,C205)</f>
        <v>37.81666666666667</v>
      </c>
      <c r="D9" s="2" t="s">
        <v>71</v>
      </c>
      <c r="E9" t="s">
        <v>47</v>
      </c>
      <c r="F9" t="s">
        <v>70</v>
      </c>
      <c r="G9">
        <f t="shared" ref="G9:G26" si="1">AVERAGE(C144,C205)</f>
        <v>41.61</v>
      </c>
      <c r="H9" t="s">
        <v>71</v>
      </c>
      <c r="I9">
        <f t="shared" ref="I9:I23" si="2">(G9-C9) / G9</f>
        <v>9.11639830169029E-2</v>
      </c>
    </row>
    <row r="10" spans="1:9" x14ac:dyDescent="0.2">
      <c r="A10" s="2" t="s">
        <v>48</v>
      </c>
      <c r="B10" s="2" t="s">
        <v>70</v>
      </c>
      <c r="C10" s="2">
        <f t="shared" si="0"/>
        <v>38.72</v>
      </c>
      <c r="D10" s="2" t="s">
        <v>71</v>
      </c>
      <c r="E10" t="s">
        <v>48</v>
      </c>
      <c r="F10" t="s">
        <v>70</v>
      </c>
      <c r="G10">
        <f t="shared" si="1"/>
        <v>41.644999999999996</v>
      </c>
      <c r="H10" t="s">
        <v>71</v>
      </c>
      <c r="I10">
        <f t="shared" si="2"/>
        <v>7.0236522991955749E-2</v>
      </c>
    </row>
    <row r="11" spans="1:9" x14ac:dyDescent="0.2">
      <c r="A11" s="2" t="s">
        <v>49</v>
      </c>
      <c r="B11" s="2" t="s">
        <v>70</v>
      </c>
      <c r="C11" s="2">
        <f t="shared" si="0"/>
        <v>40.226666666666667</v>
      </c>
      <c r="D11" s="2" t="s">
        <v>71</v>
      </c>
      <c r="E11" t="s">
        <v>49</v>
      </c>
      <c r="F11" t="s">
        <v>70</v>
      </c>
      <c r="G11">
        <f t="shared" si="1"/>
        <v>41.95</v>
      </c>
      <c r="H11" t="s">
        <v>71</v>
      </c>
      <c r="I11">
        <f t="shared" si="2"/>
        <v>4.1080651569328636E-2</v>
      </c>
    </row>
    <row r="12" spans="1:9" x14ac:dyDescent="0.2">
      <c r="A12" s="2" t="s">
        <v>50</v>
      </c>
      <c r="B12" s="2" t="s">
        <v>70</v>
      </c>
      <c r="C12" s="2">
        <f t="shared" si="0"/>
        <v>22.812696503630466</v>
      </c>
      <c r="D12" s="2" t="s">
        <v>51</v>
      </c>
      <c r="E12" t="s">
        <v>50</v>
      </c>
      <c r="F12" t="s">
        <v>70</v>
      </c>
      <c r="G12">
        <f t="shared" si="1"/>
        <v>22.49383498565285</v>
      </c>
      <c r="H12" t="s">
        <v>51</v>
      </c>
      <c r="I12">
        <f t="shared" si="2"/>
        <v>-1.417550711921709E-2</v>
      </c>
    </row>
    <row r="13" spans="1:9" x14ac:dyDescent="0.2">
      <c r="A13" s="2" t="s">
        <v>52</v>
      </c>
      <c r="B13" s="2" t="s">
        <v>70</v>
      </c>
      <c r="C13" s="2">
        <f t="shared" si="0"/>
        <v>27.498599851969601</v>
      </c>
      <c r="D13" s="2" t="s">
        <v>51</v>
      </c>
      <c r="E13" t="s">
        <v>52</v>
      </c>
      <c r="F13" t="s">
        <v>70</v>
      </c>
      <c r="G13">
        <f t="shared" si="1"/>
        <v>26.023378828540402</v>
      </c>
      <c r="H13" t="s">
        <v>51</v>
      </c>
      <c r="I13">
        <f t="shared" si="2"/>
        <v>-5.6688296825287442E-2</v>
      </c>
    </row>
    <row r="14" spans="1:9" x14ac:dyDescent="0.2">
      <c r="A14" s="2" t="s">
        <v>53</v>
      </c>
      <c r="B14" s="2" t="s">
        <v>70</v>
      </c>
      <c r="C14" s="2">
        <f t="shared" si="0"/>
        <v>47.837308780290165</v>
      </c>
      <c r="D14" s="2" t="s">
        <v>51</v>
      </c>
      <c r="E14" t="s">
        <v>53</v>
      </c>
      <c r="F14" t="s">
        <v>70</v>
      </c>
      <c r="G14">
        <f t="shared" si="1"/>
        <v>30.724725087638902</v>
      </c>
      <c r="H14" t="s">
        <v>51</v>
      </c>
      <c r="I14">
        <f t="shared" si="2"/>
        <v>-0.55696458288363848</v>
      </c>
    </row>
    <row r="15" spans="1:9" x14ac:dyDescent="0.2">
      <c r="A15" s="2" t="s">
        <v>54</v>
      </c>
      <c r="B15" s="2" t="s">
        <v>70</v>
      </c>
      <c r="C15" s="2">
        <f t="shared" si="0"/>
        <v>83.275882101113481</v>
      </c>
      <c r="D15" s="2" t="s">
        <v>51</v>
      </c>
      <c r="E15" t="s">
        <v>54</v>
      </c>
      <c r="F15" t="s">
        <v>70</v>
      </c>
      <c r="G15">
        <f t="shared" si="1"/>
        <v>39.314144703501697</v>
      </c>
      <c r="H15" t="s">
        <v>51</v>
      </c>
      <c r="I15">
        <f t="shared" si="2"/>
        <v>-1.1182168079494332</v>
      </c>
    </row>
    <row r="16" spans="1:9" x14ac:dyDescent="0.2">
      <c r="A16" s="2" t="s">
        <v>55</v>
      </c>
      <c r="B16" s="2" t="s">
        <v>70</v>
      </c>
      <c r="C16" s="2">
        <f t="shared" si="0"/>
        <v>136.78400925937896</v>
      </c>
      <c r="D16" s="2" t="s">
        <v>51</v>
      </c>
      <c r="E16" t="s">
        <v>55</v>
      </c>
      <c r="F16" t="s">
        <v>70</v>
      </c>
      <c r="G16">
        <f t="shared" si="1"/>
        <v>73.827220440468452</v>
      </c>
      <c r="H16" t="s">
        <v>51</v>
      </c>
      <c r="I16">
        <f t="shared" si="2"/>
        <v>-0.8527584872259486</v>
      </c>
    </row>
    <row r="17" spans="1:9" x14ac:dyDescent="0.2">
      <c r="A17" s="2" t="s">
        <v>56</v>
      </c>
      <c r="B17" s="2" t="s">
        <v>70</v>
      </c>
      <c r="C17" s="2">
        <f t="shared" si="0"/>
        <v>193.48087002678406</v>
      </c>
      <c r="D17" s="2" t="s">
        <v>51</v>
      </c>
      <c r="E17" t="s">
        <v>56</v>
      </c>
      <c r="F17" t="s">
        <v>70</v>
      </c>
      <c r="G17">
        <f t="shared" si="1"/>
        <v>91.904936532955105</v>
      </c>
      <c r="H17" t="s">
        <v>51</v>
      </c>
      <c r="I17">
        <f t="shared" si="2"/>
        <v>-1.1052282643969407</v>
      </c>
    </row>
    <row r="18" spans="1:9" x14ac:dyDescent="0.2">
      <c r="A18" s="2" t="s">
        <v>57</v>
      </c>
      <c r="B18" s="2" t="s">
        <v>70</v>
      </c>
      <c r="C18" s="2">
        <f t="shared" si="0"/>
        <v>22.812696503630466</v>
      </c>
      <c r="D18" s="2" t="s">
        <v>51</v>
      </c>
      <c r="E18" t="s">
        <v>57</v>
      </c>
      <c r="F18" t="s">
        <v>70</v>
      </c>
      <c r="G18">
        <f t="shared" si="1"/>
        <v>22.49383498565285</v>
      </c>
      <c r="H18" t="s">
        <v>51</v>
      </c>
      <c r="I18">
        <f t="shared" si="2"/>
        <v>-1.417550711921709E-2</v>
      </c>
    </row>
    <row r="19" spans="1:9" x14ac:dyDescent="0.2">
      <c r="A19" s="2" t="s">
        <v>58</v>
      </c>
      <c r="B19" s="2" t="s">
        <v>70</v>
      </c>
      <c r="C19" s="2">
        <f t="shared" si="0"/>
        <v>27.498599851969601</v>
      </c>
      <c r="D19" s="2" t="s">
        <v>51</v>
      </c>
      <c r="E19" t="s">
        <v>58</v>
      </c>
      <c r="F19" t="s">
        <v>70</v>
      </c>
      <c r="G19">
        <f t="shared" si="1"/>
        <v>26.023378828540402</v>
      </c>
      <c r="H19" t="s">
        <v>51</v>
      </c>
      <c r="I19">
        <f t="shared" si="2"/>
        <v>-5.6688296825287442E-2</v>
      </c>
    </row>
    <row r="20" spans="1:9" x14ac:dyDescent="0.2">
      <c r="A20" s="2" t="s">
        <v>59</v>
      </c>
      <c r="B20" s="2" t="s">
        <v>70</v>
      </c>
      <c r="C20" s="2">
        <f t="shared" si="0"/>
        <v>47.837308780290165</v>
      </c>
      <c r="D20" s="2" t="s">
        <v>51</v>
      </c>
      <c r="E20" t="s">
        <v>59</v>
      </c>
      <c r="F20" t="s">
        <v>70</v>
      </c>
      <c r="G20">
        <f t="shared" si="1"/>
        <v>30.724725087638902</v>
      </c>
      <c r="H20" t="s">
        <v>51</v>
      </c>
      <c r="I20">
        <f t="shared" si="2"/>
        <v>-0.55696458288363848</v>
      </c>
    </row>
    <row r="21" spans="1:9" x14ac:dyDescent="0.2">
      <c r="A21" s="2" t="s">
        <v>60</v>
      </c>
      <c r="B21" s="2" t="s">
        <v>70</v>
      </c>
      <c r="C21" s="2">
        <f t="shared" si="0"/>
        <v>83.275882101113481</v>
      </c>
      <c r="D21" s="2" t="s">
        <v>51</v>
      </c>
      <c r="E21" t="s">
        <v>60</v>
      </c>
      <c r="F21" t="s">
        <v>70</v>
      </c>
      <c r="G21">
        <f t="shared" si="1"/>
        <v>39.314144703501697</v>
      </c>
      <c r="H21" t="s">
        <v>51</v>
      </c>
      <c r="I21">
        <f t="shared" si="2"/>
        <v>-1.1182168079494332</v>
      </c>
    </row>
    <row r="22" spans="1:9" x14ac:dyDescent="0.2">
      <c r="A22" s="2" t="s">
        <v>61</v>
      </c>
      <c r="B22" s="2" t="s">
        <v>70</v>
      </c>
      <c r="C22" s="2">
        <f t="shared" si="0"/>
        <v>136.78400925937896</v>
      </c>
      <c r="D22" s="2" t="s">
        <v>51</v>
      </c>
      <c r="E22" t="s">
        <v>61</v>
      </c>
      <c r="F22" t="s">
        <v>70</v>
      </c>
      <c r="G22">
        <f t="shared" si="1"/>
        <v>73.827220440468452</v>
      </c>
      <c r="H22" t="s">
        <v>51</v>
      </c>
      <c r="I22">
        <f t="shared" si="2"/>
        <v>-0.8527584872259486</v>
      </c>
    </row>
    <row r="23" spans="1:9" x14ac:dyDescent="0.2">
      <c r="A23" s="2" t="s">
        <v>62</v>
      </c>
      <c r="B23" s="2" t="s">
        <v>70</v>
      </c>
      <c r="C23" s="2">
        <f t="shared" si="0"/>
        <v>193.48087002678406</v>
      </c>
      <c r="D23" s="2" t="s">
        <v>51</v>
      </c>
      <c r="E23" t="s">
        <v>62</v>
      </c>
      <c r="F23" t="s">
        <v>70</v>
      </c>
      <c r="G23">
        <f t="shared" si="1"/>
        <v>91.904936532955105</v>
      </c>
      <c r="H23" t="s">
        <v>51</v>
      </c>
      <c r="I23">
        <f t="shared" si="2"/>
        <v>-1.1052282643969407</v>
      </c>
    </row>
    <row r="24" spans="1:9" x14ac:dyDescent="0.2">
      <c r="A24" s="2" t="s">
        <v>63</v>
      </c>
      <c r="B24" s="2" t="s">
        <v>70</v>
      </c>
      <c r="C24" s="2">
        <f t="shared" si="0"/>
        <v>0</v>
      </c>
      <c r="D24" s="2" t="s">
        <v>64</v>
      </c>
      <c r="E24" t="s">
        <v>63</v>
      </c>
      <c r="F24" t="s">
        <v>70</v>
      </c>
      <c r="G24">
        <f t="shared" si="1"/>
        <v>0</v>
      </c>
      <c r="H24" t="s">
        <v>64</v>
      </c>
    </row>
    <row r="25" spans="1:9" x14ac:dyDescent="0.2">
      <c r="A25" s="2" t="s">
        <v>72</v>
      </c>
      <c r="B25" s="2" t="s">
        <v>70</v>
      </c>
      <c r="C25" s="2">
        <f t="shared" si="0"/>
        <v>0.94999999999999984</v>
      </c>
      <c r="D25" s="2"/>
      <c r="E25" t="s">
        <v>72</v>
      </c>
      <c r="F25" t="s">
        <v>70</v>
      </c>
      <c r="G25">
        <f t="shared" si="1"/>
        <v>0.95</v>
      </c>
    </row>
    <row r="26" spans="1:9" x14ac:dyDescent="0.2">
      <c r="A26" s="2" t="s">
        <v>73</v>
      </c>
      <c r="B26" s="2" t="s">
        <v>70</v>
      </c>
      <c r="C26" s="2">
        <f t="shared" si="0"/>
        <v>0.97000000000000008</v>
      </c>
      <c r="D26" s="2"/>
      <c r="E26" t="s">
        <v>73</v>
      </c>
      <c r="F26" t="s">
        <v>70</v>
      </c>
      <c r="G26">
        <f t="shared" si="1"/>
        <v>0.97</v>
      </c>
    </row>
    <row r="41" spans="1:4" x14ac:dyDescent="0.2">
      <c r="A41" t="s">
        <v>76</v>
      </c>
      <c r="B41" t="s">
        <v>81</v>
      </c>
    </row>
    <row r="42" spans="1:4" x14ac:dyDescent="0.2">
      <c r="A42" t="s">
        <v>0</v>
      </c>
      <c r="C42">
        <v>759.15111666666598</v>
      </c>
      <c r="D42" t="s">
        <v>1</v>
      </c>
    </row>
    <row r="43" spans="1:4" x14ac:dyDescent="0.2">
      <c r="A43" t="s">
        <v>2</v>
      </c>
      <c r="C43" s="1">
        <v>3.3333333333333301E-5</v>
      </c>
      <c r="D43" t="s">
        <v>1</v>
      </c>
    </row>
    <row r="44" spans="1:4" x14ac:dyDescent="0.2">
      <c r="A44" t="s">
        <v>3</v>
      </c>
      <c r="C44">
        <v>125.99036666666601</v>
      </c>
      <c r="D44" t="s">
        <v>1</v>
      </c>
    </row>
    <row r="45" spans="1:4" x14ac:dyDescent="0.2">
      <c r="A45" t="s">
        <v>4</v>
      </c>
      <c r="C45">
        <v>129.56264999999999</v>
      </c>
      <c r="D45" t="s">
        <v>1</v>
      </c>
    </row>
    <row r="46" spans="1:4" x14ac:dyDescent="0.2">
      <c r="A46" t="s">
        <v>5</v>
      </c>
      <c r="C46">
        <v>0</v>
      </c>
      <c r="D46" t="s">
        <v>1</v>
      </c>
    </row>
    <row r="47" spans="1:4" x14ac:dyDescent="0.2">
      <c r="A47" t="s">
        <v>6</v>
      </c>
      <c r="C47">
        <v>0</v>
      </c>
      <c r="D47" t="s">
        <v>1</v>
      </c>
    </row>
    <row r="48" spans="1:4" x14ac:dyDescent="0.2">
      <c r="A48" t="s">
        <v>7</v>
      </c>
      <c r="C48">
        <v>0</v>
      </c>
      <c r="D48" t="s">
        <v>1</v>
      </c>
    </row>
    <row r="49" spans="1:4" x14ac:dyDescent="0.2">
      <c r="A49" t="s">
        <v>8</v>
      </c>
      <c r="C49">
        <v>0</v>
      </c>
      <c r="D49" t="s">
        <v>1</v>
      </c>
    </row>
    <row r="50" spans="1:4" x14ac:dyDescent="0.2">
      <c r="A50" t="s">
        <v>9</v>
      </c>
      <c r="C50">
        <v>1136.5656999999901</v>
      </c>
      <c r="D50" t="s">
        <v>1</v>
      </c>
    </row>
    <row r="51" spans="1:4" x14ac:dyDescent="0.2">
      <c r="A51" t="s">
        <v>10</v>
      </c>
      <c r="C51">
        <v>475</v>
      </c>
    </row>
    <row r="52" spans="1:4" x14ac:dyDescent="0.2">
      <c r="A52" t="s">
        <v>11</v>
      </c>
      <c r="C52">
        <v>0</v>
      </c>
      <c r="D52" t="s">
        <v>1</v>
      </c>
    </row>
    <row r="53" spans="1:4" x14ac:dyDescent="0.2">
      <c r="A53" t="s">
        <v>12</v>
      </c>
      <c r="C53">
        <v>185.62954999999999</v>
      </c>
      <c r="D53" t="s">
        <v>1</v>
      </c>
    </row>
    <row r="54" spans="1:4" x14ac:dyDescent="0.2">
      <c r="A54" t="s">
        <v>13</v>
      </c>
      <c r="C54">
        <v>200.80144999999999</v>
      </c>
      <c r="D54" t="s">
        <v>1</v>
      </c>
    </row>
    <row r="55" spans="1:4" x14ac:dyDescent="0.2">
      <c r="A55" t="s">
        <v>14</v>
      </c>
      <c r="C55">
        <v>56.8969666666666</v>
      </c>
      <c r="D55" t="s">
        <v>1</v>
      </c>
    </row>
    <row r="56" spans="1:4" x14ac:dyDescent="0.2">
      <c r="A56" t="s">
        <v>15</v>
      </c>
      <c r="C56">
        <v>0</v>
      </c>
      <c r="D56" t="s">
        <v>1</v>
      </c>
    </row>
    <row r="57" spans="1:4" x14ac:dyDescent="0.2">
      <c r="A57" t="s">
        <v>16</v>
      </c>
      <c r="C57">
        <v>9.5208166666666596</v>
      </c>
      <c r="D57" t="s">
        <v>1</v>
      </c>
    </row>
    <row r="58" spans="1:4" x14ac:dyDescent="0.2">
      <c r="A58" t="s">
        <v>17</v>
      </c>
      <c r="C58">
        <v>10.780283333333299</v>
      </c>
      <c r="D58" t="s">
        <v>1</v>
      </c>
    </row>
    <row r="59" spans="1:4" x14ac:dyDescent="0.2">
      <c r="A59" t="s">
        <v>18</v>
      </c>
      <c r="C59">
        <v>4.6342666666666599</v>
      </c>
      <c r="D59" t="s">
        <v>1</v>
      </c>
    </row>
    <row r="60" spans="1:4" x14ac:dyDescent="0.2">
      <c r="A60" t="s">
        <v>19</v>
      </c>
      <c r="C60">
        <v>549</v>
      </c>
    </row>
    <row r="61" spans="1:4" x14ac:dyDescent="0.2">
      <c r="A61" t="s">
        <v>20</v>
      </c>
      <c r="C61">
        <v>1.3333333333333299E-4</v>
      </c>
      <c r="D61" t="s">
        <v>1</v>
      </c>
    </row>
    <row r="62" spans="1:4" x14ac:dyDescent="0.2">
      <c r="A62" t="s">
        <v>21</v>
      </c>
      <c r="C62">
        <v>0.74253333333333305</v>
      </c>
      <c r="D62" t="s">
        <v>1</v>
      </c>
    </row>
    <row r="63" spans="1:4" x14ac:dyDescent="0.2">
      <c r="A63" t="s">
        <v>22</v>
      </c>
      <c r="C63">
        <v>0.93336666666666601</v>
      </c>
      <c r="D63" t="s">
        <v>1</v>
      </c>
    </row>
    <row r="64" spans="1:4" x14ac:dyDescent="0.2">
      <c r="A64" t="s">
        <v>23</v>
      </c>
      <c r="C64">
        <v>15.9711833333333</v>
      </c>
      <c r="D64" t="s">
        <v>1</v>
      </c>
    </row>
    <row r="65" spans="1:4" x14ac:dyDescent="0.2">
      <c r="A65" t="s">
        <v>24</v>
      </c>
      <c r="C65">
        <v>411</v>
      </c>
    </row>
    <row r="66" spans="1:4" x14ac:dyDescent="0.2">
      <c r="A66" t="s">
        <v>25</v>
      </c>
      <c r="C66">
        <v>1.4999999999999999E-4</v>
      </c>
      <c r="D66" t="s">
        <v>1</v>
      </c>
    </row>
    <row r="67" spans="1:4" x14ac:dyDescent="0.2">
      <c r="A67" t="s">
        <v>26</v>
      </c>
      <c r="C67">
        <v>2.5971333333333302</v>
      </c>
      <c r="D67" t="s">
        <v>1</v>
      </c>
    </row>
    <row r="68" spans="1:4" x14ac:dyDescent="0.2">
      <c r="A68" t="s">
        <v>27</v>
      </c>
      <c r="C68">
        <v>3.1309</v>
      </c>
      <c r="D68" t="s">
        <v>1</v>
      </c>
    </row>
    <row r="69" spans="1:4" x14ac:dyDescent="0.2">
      <c r="A69" t="s">
        <v>28</v>
      </c>
      <c r="C69">
        <v>0.496</v>
      </c>
      <c r="D69" t="s">
        <v>29</v>
      </c>
    </row>
    <row r="70" spans="1:4" x14ac:dyDescent="0.2">
      <c r="A70" t="s">
        <v>30</v>
      </c>
      <c r="C70">
        <v>5</v>
      </c>
    </row>
    <row r="71" spans="1:4" x14ac:dyDescent="0.2">
      <c r="A71" t="s">
        <v>31</v>
      </c>
      <c r="C71">
        <v>0</v>
      </c>
      <c r="D71" t="s">
        <v>29</v>
      </c>
    </row>
    <row r="72" spans="1:4" x14ac:dyDescent="0.2">
      <c r="A72" t="s">
        <v>32</v>
      </c>
      <c r="C72">
        <v>0</v>
      </c>
    </row>
    <row r="73" spans="1:4" x14ac:dyDescent="0.2">
      <c r="A73" t="s">
        <v>33</v>
      </c>
      <c r="C73">
        <v>339.52439307793901</v>
      </c>
      <c r="D73" t="s">
        <v>34</v>
      </c>
    </row>
    <row r="74" spans="1:4" x14ac:dyDescent="0.2">
      <c r="A74" t="s">
        <v>35</v>
      </c>
      <c r="C74" s="1">
        <v>7.1711838245391803E-7</v>
      </c>
      <c r="D74" t="s">
        <v>34</v>
      </c>
    </row>
    <row r="75" spans="1:4" x14ac:dyDescent="0.2">
      <c r="A75" t="s">
        <v>36</v>
      </c>
      <c r="C75">
        <v>0</v>
      </c>
      <c r="D75" t="s">
        <v>37</v>
      </c>
    </row>
    <row r="76" spans="1:4" x14ac:dyDescent="0.2">
      <c r="A76" t="s">
        <v>38</v>
      </c>
      <c r="C76">
        <v>0</v>
      </c>
      <c r="D76" t="s">
        <v>37</v>
      </c>
    </row>
    <row r="77" spans="1:4" x14ac:dyDescent="0.2">
      <c r="A77" t="s">
        <v>39</v>
      </c>
      <c r="C77">
        <v>0</v>
      </c>
      <c r="D77" t="s">
        <v>37</v>
      </c>
    </row>
    <row r="78" spans="1:4" x14ac:dyDescent="0.2">
      <c r="A78" t="s">
        <v>40</v>
      </c>
      <c r="C78">
        <v>0</v>
      </c>
      <c r="D78" t="s">
        <v>37</v>
      </c>
    </row>
    <row r="79" spans="1:4" x14ac:dyDescent="0.2">
      <c r="A79" t="s">
        <v>41</v>
      </c>
      <c r="C79">
        <v>0</v>
      </c>
      <c r="D79" t="s">
        <v>37</v>
      </c>
    </row>
    <row r="80" spans="1:4" x14ac:dyDescent="0.2">
      <c r="A80" t="s">
        <v>42</v>
      </c>
      <c r="C80">
        <v>0</v>
      </c>
      <c r="D80" t="s">
        <v>37</v>
      </c>
    </row>
    <row r="81" spans="1:4" x14ac:dyDescent="0.2">
      <c r="A81" t="s">
        <v>43</v>
      </c>
      <c r="C81">
        <v>154</v>
      </c>
    </row>
    <row r="82" spans="1:4" x14ac:dyDescent="0.2">
      <c r="A82" t="s">
        <v>44</v>
      </c>
      <c r="B82" t="s">
        <v>70</v>
      </c>
      <c r="C82">
        <v>14.08</v>
      </c>
      <c r="D82" t="s">
        <v>71</v>
      </c>
    </row>
    <row r="83" spans="1:4" x14ac:dyDescent="0.2">
      <c r="A83" t="s">
        <v>47</v>
      </c>
      <c r="B83" t="s">
        <v>70</v>
      </c>
      <c r="C83">
        <v>30.23</v>
      </c>
      <c r="D83" t="s">
        <v>71</v>
      </c>
    </row>
    <row r="84" spans="1:4" x14ac:dyDescent="0.2">
      <c r="A84" t="s">
        <v>48</v>
      </c>
      <c r="B84" t="s">
        <v>70</v>
      </c>
      <c r="C84">
        <v>32.869999999999997</v>
      </c>
      <c r="D84" t="s">
        <v>71</v>
      </c>
    </row>
    <row r="85" spans="1:4" x14ac:dyDescent="0.2">
      <c r="A85" t="s">
        <v>49</v>
      </c>
      <c r="B85" t="s">
        <v>70</v>
      </c>
      <c r="C85">
        <v>36.78</v>
      </c>
      <c r="D85" t="s">
        <v>71</v>
      </c>
    </row>
    <row r="86" spans="1:4" x14ac:dyDescent="0.2">
      <c r="A86" t="s">
        <v>50</v>
      </c>
      <c r="B86" t="s">
        <v>70</v>
      </c>
      <c r="C86">
        <v>23.450419539585699</v>
      </c>
      <c r="D86" t="s">
        <v>51</v>
      </c>
    </row>
    <row r="87" spans="1:4" x14ac:dyDescent="0.2">
      <c r="A87" t="s">
        <v>52</v>
      </c>
      <c r="B87" t="s">
        <v>70</v>
      </c>
      <c r="C87">
        <v>30.449041898828</v>
      </c>
      <c r="D87" t="s">
        <v>51</v>
      </c>
    </row>
    <row r="88" spans="1:4" x14ac:dyDescent="0.2">
      <c r="A88" t="s">
        <v>53</v>
      </c>
      <c r="B88" t="s">
        <v>70</v>
      </c>
      <c r="C88">
        <v>82.062476165592699</v>
      </c>
      <c r="D88" t="s">
        <v>51</v>
      </c>
    </row>
    <row r="89" spans="1:4" x14ac:dyDescent="0.2">
      <c r="A89" t="s">
        <v>54</v>
      </c>
      <c r="B89" t="s">
        <v>70</v>
      </c>
      <c r="C89">
        <v>171.19935689633701</v>
      </c>
      <c r="D89" t="s">
        <v>51</v>
      </c>
    </row>
    <row r="90" spans="1:4" x14ac:dyDescent="0.2">
      <c r="A90" t="s">
        <v>55</v>
      </c>
      <c r="B90" t="s">
        <v>70</v>
      </c>
      <c r="C90">
        <v>262.69758689719998</v>
      </c>
      <c r="D90" t="s">
        <v>51</v>
      </c>
    </row>
    <row r="91" spans="1:4" x14ac:dyDescent="0.2">
      <c r="A91" t="s">
        <v>56</v>
      </c>
      <c r="B91" t="s">
        <v>70</v>
      </c>
      <c r="C91">
        <v>396.632737014442</v>
      </c>
      <c r="D91" t="s">
        <v>51</v>
      </c>
    </row>
    <row r="92" spans="1:4" x14ac:dyDescent="0.2">
      <c r="A92" t="s">
        <v>57</v>
      </c>
      <c r="B92" t="s">
        <v>70</v>
      </c>
      <c r="C92">
        <v>23.450419539585699</v>
      </c>
      <c r="D92" t="s">
        <v>51</v>
      </c>
    </row>
    <row r="93" spans="1:4" x14ac:dyDescent="0.2">
      <c r="A93" t="s">
        <v>58</v>
      </c>
      <c r="B93" t="s">
        <v>70</v>
      </c>
      <c r="C93">
        <v>30.449041898828</v>
      </c>
      <c r="D93" t="s">
        <v>51</v>
      </c>
    </row>
    <row r="94" spans="1:4" x14ac:dyDescent="0.2">
      <c r="A94" t="s">
        <v>59</v>
      </c>
      <c r="B94" t="s">
        <v>70</v>
      </c>
      <c r="C94">
        <v>82.062476165592699</v>
      </c>
      <c r="D94" t="s">
        <v>51</v>
      </c>
    </row>
    <row r="95" spans="1:4" x14ac:dyDescent="0.2">
      <c r="A95" t="s">
        <v>60</v>
      </c>
      <c r="B95" t="s">
        <v>70</v>
      </c>
      <c r="C95">
        <v>171.19935689633701</v>
      </c>
      <c r="D95" t="s">
        <v>51</v>
      </c>
    </row>
    <row r="96" spans="1:4" x14ac:dyDescent="0.2">
      <c r="A96" t="s">
        <v>61</v>
      </c>
      <c r="B96" t="s">
        <v>70</v>
      </c>
      <c r="C96">
        <v>262.69758689719998</v>
      </c>
      <c r="D96" t="s">
        <v>51</v>
      </c>
    </row>
    <row r="97" spans="1:4" x14ac:dyDescent="0.2">
      <c r="A97" t="s">
        <v>62</v>
      </c>
      <c r="B97" t="s">
        <v>70</v>
      </c>
      <c r="C97">
        <v>396.632737014442</v>
      </c>
      <c r="D97" t="s">
        <v>51</v>
      </c>
    </row>
    <row r="98" spans="1:4" x14ac:dyDescent="0.2">
      <c r="A98" t="s">
        <v>63</v>
      </c>
      <c r="B98" t="s">
        <v>70</v>
      </c>
      <c r="C98">
        <v>0</v>
      </c>
      <c r="D98" t="s">
        <v>64</v>
      </c>
    </row>
    <row r="99" spans="1:4" x14ac:dyDescent="0.2">
      <c r="A99" t="s">
        <v>72</v>
      </c>
      <c r="B99" t="s">
        <v>70</v>
      </c>
      <c r="C99">
        <v>0.95</v>
      </c>
    </row>
    <row r="100" spans="1:4" x14ac:dyDescent="0.2">
      <c r="A100" t="s">
        <v>73</v>
      </c>
      <c r="B100" t="s">
        <v>70</v>
      </c>
      <c r="C100">
        <v>0.97</v>
      </c>
    </row>
    <row r="102" spans="1:4" x14ac:dyDescent="0.2">
      <c r="A102" t="s">
        <v>75</v>
      </c>
    </row>
    <row r="103" spans="1:4" x14ac:dyDescent="0.2">
      <c r="A103" t="s">
        <v>0</v>
      </c>
      <c r="C103">
        <v>759.15111666666598</v>
      </c>
      <c r="D103" t="s">
        <v>1</v>
      </c>
    </row>
    <row r="104" spans="1:4" x14ac:dyDescent="0.2">
      <c r="A104" t="s">
        <v>2</v>
      </c>
      <c r="C104" s="1">
        <v>3.3333333333333301E-5</v>
      </c>
      <c r="D104" t="s">
        <v>1</v>
      </c>
    </row>
    <row r="105" spans="1:4" x14ac:dyDescent="0.2">
      <c r="A105" t="s">
        <v>3</v>
      </c>
      <c r="C105">
        <v>125.99036666666601</v>
      </c>
      <c r="D105" t="s">
        <v>1</v>
      </c>
    </row>
    <row r="106" spans="1:4" x14ac:dyDescent="0.2">
      <c r="A106" t="s">
        <v>4</v>
      </c>
      <c r="C106">
        <v>129.56264999999999</v>
      </c>
      <c r="D106" t="s">
        <v>1</v>
      </c>
    </row>
    <row r="107" spans="1:4" x14ac:dyDescent="0.2">
      <c r="A107" t="s">
        <v>5</v>
      </c>
      <c r="C107">
        <v>0</v>
      </c>
      <c r="D107" t="s">
        <v>1</v>
      </c>
    </row>
    <row r="108" spans="1:4" x14ac:dyDescent="0.2">
      <c r="A108" t="s">
        <v>6</v>
      </c>
      <c r="C108">
        <v>0</v>
      </c>
      <c r="D108" t="s">
        <v>1</v>
      </c>
    </row>
    <row r="109" spans="1:4" x14ac:dyDescent="0.2">
      <c r="A109" t="s">
        <v>7</v>
      </c>
      <c r="C109">
        <v>0</v>
      </c>
      <c r="D109" t="s">
        <v>1</v>
      </c>
    </row>
    <row r="110" spans="1:4" x14ac:dyDescent="0.2">
      <c r="A110" t="s">
        <v>8</v>
      </c>
      <c r="C110">
        <v>0</v>
      </c>
      <c r="D110" t="s">
        <v>1</v>
      </c>
    </row>
    <row r="111" spans="1:4" x14ac:dyDescent="0.2">
      <c r="A111" t="s">
        <v>9</v>
      </c>
      <c r="C111">
        <v>1136.5656999999901</v>
      </c>
      <c r="D111" t="s">
        <v>1</v>
      </c>
    </row>
    <row r="112" spans="1:4" x14ac:dyDescent="0.2">
      <c r="A112" t="s">
        <v>10</v>
      </c>
      <c r="C112">
        <v>475</v>
      </c>
    </row>
    <row r="113" spans="1:4" x14ac:dyDescent="0.2">
      <c r="A113" t="s">
        <v>11</v>
      </c>
      <c r="C113">
        <v>0</v>
      </c>
      <c r="D113" t="s">
        <v>1</v>
      </c>
    </row>
    <row r="114" spans="1:4" x14ac:dyDescent="0.2">
      <c r="A114" t="s">
        <v>12</v>
      </c>
      <c r="C114">
        <v>185.62954999999999</v>
      </c>
      <c r="D114" t="s">
        <v>1</v>
      </c>
    </row>
    <row r="115" spans="1:4" x14ac:dyDescent="0.2">
      <c r="A115" t="s">
        <v>13</v>
      </c>
      <c r="C115">
        <v>200.80144999999999</v>
      </c>
      <c r="D115" t="s">
        <v>1</v>
      </c>
    </row>
    <row r="116" spans="1:4" x14ac:dyDescent="0.2">
      <c r="A116" t="s">
        <v>14</v>
      </c>
      <c r="C116">
        <v>56.8969666666666</v>
      </c>
      <c r="D116" t="s">
        <v>1</v>
      </c>
    </row>
    <row r="117" spans="1:4" x14ac:dyDescent="0.2">
      <c r="A117" t="s">
        <v>15</v>
      </c>
      <c r="C117">
        <v>0</v>
      </c>
      <c r="D117" t="s">
        <v>1</v>
      </c>
    </row>
    <row r="118" spans="1:4" x14ac:dyDescent="0.2">
      <c r="A118" t="s">
        <v>16</v>
      </c>
      <c r="C118">
        <v>9.5208166666666596</v>
      </c>
      <c r="D118" t="s">
        <v>1</v>
      </c>
    </row>
    <row r="119" spans="1:4" x14ac:dyDescent="0.2">
      <c r="A119" t="s">
        <v>17</v>
      </c>
      <c r="C119">
        <v>10.780283333333299</v>
      </c>
      <c r="D119" t="s">
        <v>1</v>
      </c>
    </row>
    <row r="120" spans="1:4" x14ac:dyDescent="0.2">
      <c r="A120" t="s">
        <v>18</v>
      </c>
      <c r="C120">
        <v>4.6342666666666599</v>
      </c>
      <c r="D120" t="s">
        <v>1</v>
      </c>
    </row>
    <row r="121" spans="1:4" x14ac:dyDescent="0.2">
      <c r="A121" t="s">
        <v>19</v>
      </c>
      <c r="C121">
        <v>549</v>
      </c>
    </row>
    <row r="122" spans="1:4" x14ac:dyDescent="0.2">
      <c r="A122" t="s">
        <v>20</v>
      </c>
      <c r="C122">
        <v>1.3333333333333299E-4</v>
      </c>
      <c r="D122" t="s">
        <v>1</v>
      </c>
    </row>
    <row r="123" spans="1:4" x14ac:dyDescent="0.2">
      <c r="A123" t="s">
        <v>21</v>
      </c>
      <c r="C123">
        <v>0.74253333333333305</v>
      </c>
      <c r="D123" t="s">
        <v>1</v>
      </c>
    </row>
    <row r="124" spans="1:4" x14ac:dyDescent="0.2">
      <c r="A124" t="s">
        <v>22</v>
      </c>
      <c r="C124">
        <v>0.93336666666666601</v>
      </c>
      <c r="D124" t="s">
        <v>1</v>
      </c>
    </row>
    <row r="125" spans="1:4" x14ac:dyDescent="0.2">
      <c r="A125" t="s">
        <v>23</v>
      </c>
      <c r="C125">
        <v>15.9711833333333</v>
      </c>
      <c r="D125" t="s">
        <v>1</v>
      </c>
    </row>
    <row r="126" spans="1:4" x14ac:dyDescent="0.2">
      <c r="A126" t="s">
        <v>24</v>
      </c>
      <c r="C126">
        <v>411</v>
      </c>
    </row>
    <row r="127" spans="1:4" x14ac:dyDescent="0.2">
      <c r="A127" t="s">
        <v>25</v>
      </c>
      <c r="C127">
        <v>1.4999999999999999E-4</v>
      </c>
      <c r="D127" t="s">
        <v>1</v>
      </c>
    </row>
    <row r="128" spans="1:4" x14ac:dyDescent="0.2">
      <c r="A128" t="s">
        <v>26</v>
      </c>
      <c r="C128">
        <v>2.5971333333333302</v>
      </c>
      <c r="D128" t="s">
        <v>1</v>
      </c>
    </row>
    <row r="129" spans="1:4" x14ac:dyDescent="0.2">
      <c r="A129" t="s">
        <v>27</v>
      </c>
      <c r="C129">
        <v>3.1309</v>
      </c>
      <c r="D129" t="s">
        <v>1</v>
      </c>
    </row>
    <row r="130" spans="1:4" x14ac:dyDescent="0.2">
      <c r="A130" t="s">
        <v>28</v>
      </c>
      <c r="C130">
        <v>0.13700000000000001</v>
      </c>
      <c r="D130" t="s">
        <v>29</v>
      </c>
    </row>
    <row r="131" spans="1:4" x14ac:dyDescent="0.2">
      <c r="A131" t="s">
        <v>30</v>
      </c>
      <c r="C131">
        <v>4</v>
      </c>
    </row>
    <row r="132" spans="1:4" x14ac:dyDescent="0.2">
      <c r="A132" t="s">
        <v>31</v>
      </c>
      <c r="C132">
        <v>0</v>
      </c>
      <c r="D132" t="s">
        <v>29</v>
      </c>
    </row>
    <row r="133" spans="1:4" x14ac:dyDescent="0.2">
      <c r="A133" t="s">
        <v>32</v>
      </c>
      <c r="C133">
        <v>0</v>
      </c>
    </row>
    <row r="134" spans="1:4" x14ac:dyDescent="0.2">
      <c r="A134" t="s">
        <v>33</v>
      </c>
      <c r="C134">
        <v>339.52439307793901</v>
      </c>
      <c r="D134" t="s">
        <v>34</v>
      </c>
    </row>
    <row r="135" spans="1:4" x14ac:dyDescent="0.2">
      <c r="A135" t="s">
        <v>35</v>
      </c>
      <c r="C135" s="1">
        <v>7.1711838245391803E-7</v>
      </c>
      <c r="D135" t="s">
        <v>34</v>
      </c>
    </row>
    <row r="136" spans="1:4" x14ac:dyDescent="0.2">
      <c r="A136" t="s">
        <v>36</v>
      </c>
      <c r="C136">
        <v>0</v>
      </c>
      <c r="D136" t="s">
        <v>37</v>
      </c>
    </row>
    <row r="137" spans="1:4" x14ac:dyDescent="0.2">
      <c r="A137" t="s">
        <v>38</v>
      </c>
      <c r="C137">
        <v>0</v>
      </c>
      <c r="D137" t="s">
        <v>37</v>
      </c>
    </row>
    <row r="138" spans="1:4" x14ac:dyDescent="0.2">
      <c r="A138" t="s">
        <v>39</v>
      </c>
      <c r="C138">
        <v>0</v>
      </c>
      <c r="D138" t="s">
        <v>37</v>
      </c>
    </row>
    <row r="139" spans="1:4" x14ac:dyDescent="0.2">
      <c r="A139" t="s">
        <v>40</v>
      </c>
      <c r="C139">
        <v>0</v>
      </c>
      <c r="D139" t="s">
        <v>37</v>
      </c>
    </row>
    <row r="140" spans="1:4" x14ac:dyDescent="0.2">
      <c r="A140" t="s">
        <v>41</v>
      </c>
      <c r="C140">
        <v>0</v>
      </c>
      <c r="D140" t="s">
        <v>37</v>
      </c>
    </row>
    <row r="141" spans="1:4" x14ac:dyDescent="0.2">
      <c r="A141" t="s">
        <v>42</v>
      </c>
      <c r="C141">
        <v>0</v>
      </c>
      <c r="D141" t="s">
        <v>37</v>
      </c>
    </row>
    <row r="142" spans="1:4" x14ac:dyDescent="0.2">
      <c r="A142" t="s">
        <v>43</v>
      </c>
      <c r="C142">
        <v>154</v>
      </c>
    </row>
    <row r="143" spans="1:4" x14ac:dyDescent="0.2">
      <c r="A143" t="s">
        <v>44</v>
      </c>
      <c r="B143" t="s">
        <v>70</v>
      </c>
      <c r="C143">
        <v>40.86</v>
      </c>
      <c r="D143" t="s">
        <v>71</v>
      </c>
    </row>
    <row r="144" spans="1:4" x14ac:dyDescent="0.2">
      <c r="A144" t="s">
        <v>47</v>
      </c>
      <c r="B144" t="s">
        <v>70</v>
      </c>
      <c r="C144">
        <v>41.91</v>
      </c>
      <c r="D144" t="s">
        <v>71</v>
      </c>
    </row>
    <row r="145" spans="1:4" x14ac:dyDescent="0.2">
      <c r="A145" t="s">
        <v>48</v>
      </c>
      <c r="B145" t="s">
        <v>70</v>
      </c>
      <c r="C145">
        <v>41.97</v>
      </c>
      <c r="D145" t="s">
        <v>71</v>
      </c>
    </row>
    <row r="146" spans="1:4" x14ac:dyDescent="0.2">
      <c r="A146" t="s">
        <v>49</v>
      </c>
      <c r="B146" t="s">
        <v>70</v>
      </c>
      <c r="C146">
        <v>42.3</v>
      </c>
      <c r="D146" t="s">
        <v>71</v>
      </c>
    </row>
    <row r="147" spans="1:4" x14ac:dyDescent="0.2">
      <c r="A147" t="s">
        <v>50</v>
      </c>
      <c r="B147" t="s">
        <v>70</v>
      </c>
      <c r="C147">
        <v>22.2818844486027</v>
      </c>
      <c r="D147" t="s">
        <v>51</v>
      </c>
    </row>
    <row r="148" spans="1:4" x14ac:dyDescent="0.2">
      <c r="A148" t="s">
        <v>52</v>
      </c>
      <c r="B148" t="s">
        <v>70</v>
      </c>
      <c r="C148">
        <v>25.8413468836806</v>
      </c>
      <c r="D148" t="s">
        <v>51</v>
      </c>
    </row>
    <row r="149" spans="1:4" x14ac:dyDescent="0.2">
      <c r="A149" t="s">
        <v>53</v>
      </c>
      <c r="B149" t="s">
        <v>70</v>
      </c>
      <c r="C149">
        <v>30.678337567951498</v>
      </c>
      <c r="D149" t="s">
        <v>51</v>
      </c>
    </row>
    <row r="150" spans="1:4" x14ac:dyDescent="0.2">
      <c r="A150" t="s">
        <v>54</v>
      </c>
      <c r="B150" t="s">
        <v>70</v>
      </c>
      <c r="C150">
        <v>41.762419959530902</v>
      </c>
      <c r="D150" t="s">
        <v>51</v>
      </c>
    </row>
    <row r="151" spans="1:4" x14ac:dyDescent="0.2">
      <c r="A151" t="s">
        <v>55</v>
      </c>
      <c r="B151" t="s">
        <v>70</v>
      </c>
      <c r="C151">
        <v>76.566693657819897</v>
      </c>
      <c r="D151" t="s">
        <v>51</v>
      </c>
    </row>
    <row r="152" spans="1:4" x14ac:dyDescent="0.2">
      <c r="A152" t="s">
        <v>56</v>
      </c>
      <c r="B152" t="s">
        <v>70</v>
      </c>
      <c r="C152">
        <v>80.7030360447242</v>
      </c>
      <c r="D152" t="s">
        <v>51</v>
      </c>
    </row>
    <row r="153" spans="1:4" x14ac:dyDescent="0.2">
      <c r="A153" t="s">
        <v>57</v>
      </c>
      <c r="B153" t="s">
        <v>70</v>
      </c>
      <c r="C153">
        <v>22.2818844486027</v>
      </c>
      <c r="D153" t="s">
        <v>51</v>
      </c>
    </row>
    <row r="154" spans="1:4" x14ac:dyDescent="0.2">
      <c r="A154" t="s">
        <v>58</v>
      </c>
      <c r="B154" t="s">
        <v>70</v>
      </c>
      <c r="C154">
        <v>25.8413468836806</v>
      </c>
      <c r="D154" t="s">
        <v>51</v>
      </c>
    </row>
    <row r="155" spans="1:4" x14ac:dyDescent="0.2">
      <c r="A155" t="s">
        <v>59</v>
      </c>
      <c r="B155" t="s">
        <v>70</v>
      </c>
      <c r="C155">
        <v>30.678337567951498</v>
      </c>
      <c r="D155" t="s">
        <v>51</v>
      </c>
    </row>
    <row r="156" spans="1:4" x14ac:dyDescent="0.2">
      <c r="A156" t="s">
        <v>60</v>
      </c>
      <c r="B156" t="s">
        <v>70</v>
      </c>
      <c r="C156">
        <v>41.762419959530902</v>
      </c>
      <c r="D156" t="s">
        <v>51</v>
      </c>
    </row>
    <row r="157" spans="1:4" x14ac:dyDescent="0.2">
      <c r="A157" t="s">
        <v>61</v>
      </c>
      <c r="B157" t="s">
        <v>70</v>
      </c>
      <c r="C157">
        <v>76.566693657819897</v>
      </c>
      <c r="D157" t="s">
        <v>51</v>
      </c>
    </row>
    <row r="158" spans="1:4" x14ac:dyDescent="0.2">
      <c r="A158" t="s">
        <v>62</v>
      </c>
      <c r="B158" t="s">
        <v>70</v>
      </c>
      <c r="C158">
        <v>80.7030360447242</v>
      </c>
      <c r="D158" t="s">
        <v>51</v>
      </c>
    </row>
    <row r="159" spans="1:4" x14ac:dyDescent="0.2">
      <c r="A159" t="s">
        <v>63</v>
      </c>
      <c r="B159" t="s">
        <v>70</v>
      </c>
      <c r="C159">
        <v>0</v>
      </c>
      <c r="D159" t="s">
        <v>64</v>
      </c>
    </row>
    <row r="160" spans="1:4" x14ac:dyDescent="0.2">
      <c r="A160" t="s">
        <v>72</v>
      </c>
      <c r="B160" t="s">
        <v>70</v>
      </c>
      <c r="C160">
        <v>0.95</v>
      </c>
    </row>
    <row r="161" spans="1:4" x14ac:dyDescent="0.2">
      <c r="A161" t="s">
        <v>73</v>
      </c>
      <c r="B161" t="s">
        <v>70</v>
      </c>
      <c r="C161">
        <v>0.97</v>
      </c>
    </row>
    <row r="163" spans="1:4" x14ac:dyDescent="0.2">
      <c r="A163" t="s">
        <v>74</v>
      </c>
    </row>
    <row r="164" spans="1:4" x14ac:dyDescent="0.2">
      <c r="A164" t="s">
        <v>0</v>
      </c>
      <c r="C164">
        <v>759.15111666666598</v>
      </c>
      <c r="D164" t="s">
        <v>1</v>
      </c>
    </row>
    <row r="165" spans="1:4" x14ac:dyDescent="0.2">
      <c r="A165" t="s">
        <v>2</v>
      </c>
      <c r="C165" s="1">
        <v>3.3333333333333301E-5</v>
      </c>
      <c r="D165" t="s">
        <v>1</v>
      </c>
    </row>
    <row r="166" spans="1:4" x14ac:dyDescent="0.2">
      <c r="A166" t="s">
        <v>3</v>
      </c>
      <c r="C166">
        <v>125.99036666666601</v>
      </c>
      <c r="D166" t="s">
        <v>1</v>
      </c>
    </row>
    <row r="167" spans="1:4" x14ac:dyDescent="0.2">
      <c r="A167" t="s">
        <v>4</v>
      </c>
      <c r="C167">
        <v>129.56264999999999</v>
      </c>
      <c r="D167" t="s">
        <v>1</v>
      </c>
    </row>
    <row r="168" spans="1:4" x14ac:dyDescent="0.2">
      <c r="A168" t="s">
        <v>5</v>
      </c>
      <c r="C168">
        <v>0</v>
      </c>
      <c r="D168" t="s">
        <v>1</v>
      </c>
    </row>
    <row r="169" spans="1:4" x14ac:dyDescent="0.2">
      <c r="A169" t="s">
        <v>6</v>
      </c>
      <c r="C169">
        <v>0</v>
      </c>
      <c r="D169" t="s">
        <v>1</v>
      </c>
    </row>
    <row r="170" spans="1:4" x14ac:dyDescent="0.2">
      <c r="A170" t="s">
        <v>7</v>
      </c>
      <c r="C170">
        <v>0</v>
      </c>
      <c r="D170" t="s">
        <v>1</v>
      </c>
    </row>
    <row r="171" spans="1:4" x14ac:dyDescent="0.2">
      <c r="A171" t="s">
        <v>8</v>
      </c>
      <c r="C171">
        <v>0</v>
      </c>
      <c r="D171" t="s">
        <v>1</v>
      </c>
    </row>
    <row r="172" spans="1:4" x14ac:dyDescent="0.2">
      <c r="A172" t="s">
        <v>9</v>
      </c>
      <c r="C172">
        <v>1136.5656999999901</v>
      </c>
      <c r="D172" t="s">
        <v>1</v>
      </c>
    </row>
    <row r="173" spans="1:4" x14ac:dyDescent="0.2">
      <c r="A173" t="s">
        <v>10</v>
      </c>
      <c r="C173">
        <v>475</v>
      </c>
    </row>
    <row r="174" spans="1:4" x14ac:dyDescent="0.2">
      <c r="A174" t="s">
        <v>11</v>
      </c>
      <c r="C174">
        <v>0</v>
      </c>
      <c r="D174" t="s">
        <v>1</v>
      </c>
    </row>
    <row r="175" spans="1:4" x14ac:dyDescent="0.2">
      <c r="A175" t="s">
        <v>12</v>
      </c>
      <c r="C175">
        <v>185.62954999999999</v>
      </c>
      <c r="D175" t="s">
        <v>1</v>
      </c>
    </row>
    <row r="176" spans="1:4" x14ac:dyDescent="0.2">
      <c r="A176" t="s">
        <v>13</v>
      </c>
      <c r="C176">
        <v>200.80144999999999</v>
      </c>
      <c r="D176" t="s">
        <v>1</v>
      </c>
    </row>
    <row r="177" spans="1:4" x14ac:dyDescent="0.2">
      <c r="A177" t="s">
        <v>14</v>
      </c>
      <c r="C177">
        <v>56.8969666666666</v>
      </c>
      <c r="D177" t="s">
        <v>1</v>
      </c>
    </row>
    <row r="178" spans="1:4" x14ac:dyDescent="0.2">
      <c r="A178" t="s">
        <v>15</v>
      </c>
      <c r="C178">
        <v>0</v>
      </c>
      <c r="D178" t="s">
        <v>1</v>
      </c>
    </row>
    <row r="179" spans="1:4" x14ac:dyDescent="0.2">
      <c r="A179" t="s">
        <v>16</v>
      </c>
      <c r="C179">
        <v>9.5208166666666596</v>
      </c>
      <c r="D179" t="s">
        <v>1</v>
      </c>
    </row>
    <row r="180" spans="1:4" x14ac:dyDescent="0.2">
      <c r="A180" t="s">
        <v>17</v>
      </c>
      <c r="C180">
        <v>10.780283333333299</v>
      </c>
      <c r="D180" t="s">
        <v>1</v>
      </c>
    </row>
    <row r="181" spans="1:4" x14ac:dyDescent="0.2">
      <c r="A181" t="s">
        <v>18</v>
      </c>
      <c r="C181">
        <v>4.6342666666666599</v>
      </c>
      <c r="D181" t="s">
        <v>1</v>
      </c>
    </row>
    <row r="182" spans="1:4" x14ac:dyDescent="0.2">
      <c r="A182" t="s">
        <v>19</v>
      </c>
      <c r="C182">
        <v>549</v>
      </c>
    </row>
    <row r="183" spans="1:4" x14ac:dyDescent="0.2">
      <c r="A183" t="s">
        <v>20</v>
      </c>
      <c r="C183">
        <v>1.3333333333333299E-4</v>
      </c>
      <c r="D183" t="s">
        <v>1</v>
      </c>
    </row>
    <row r="184" spans="1:4" x14ac:dyDescent="0.2">
      <c r="A184" t="s">
        <v>21</v>
      </c>
      <c r="C184">
        <v>0.74253333333333305</v>
      </c>
      <c r="D184" t="s">
        <v>1</v>
      </c>
    </row>
    <row r="185" spans="1:4" x14ac:dyDescent="0.2">
      <c r="A185" t="s">
        <v>22</v>
      </c>
      <c r="C185">
        <v>0.93336666666666601</v>
      </c>
      <c r="D185" t="s">
        <v>1</v>
      </c>
    </row>
    <row r="186" spans="1:4" x14ac:dyDescent="0.2">
      <c r="A186" t="s">
        <v>23</v>
      </c>
      <c r="C186">
        <v>15.9711833333333</v>
      </c>
      <c r="D186" t="s">
        <v>1</v>
      </c>
    </row>
    <row r="187" spans="1:4" x14ac:dyDescent="0.2">
      <c r="A187" t="s">
        <v>24</v>
      </c>
      <c r="C187">
        <v>411</v>
      </c>
    </row>
    <row r="188" spans="1:4" x14ac:dyDescent="0.2">
      <c r="A188" t="s">
        <v>25</v>
      </c>
      <c r="C188">
        <v>1.4999999999999999E-4</v>
      </c>
      <c r="D188" t="s">
        <v>1</v>
      </c>
    </row>
    <row r="189" spans="1:4" x14ac:dyDescent="0.2">
      <c r="A189" t="s">
        <v>26</v>
      </c>
      <c r="C189">
        <v>2.5971333333333302</v>
      </c>
      <c r="D189" t="s">
        <v>1</v>
      </c>
    </row>
    <row r="190" spans="1:4" x14ac:dyDescent="0.2">
      <c r="A190" t="s">
        <v>27</v>
      </c>
      <c r="C190">
        <v>3.1309</v>
      </c>
      <c r="D190" t="s">
        <v>1</v>
      </c>
    </row>
    <row r="191" spans="1:4" x14ac:dyDescent="0.2">
      <c r="A191" t="s">
        <v>28</v>
      </c>
      <c r="C191">
        <v>9.4E-2</v>
      </c>
      <c r="D191" t="s">
        <v>29</v>
      </c>
    </row>
    <row r="192" spans="1:4" x14ac:dyDescent="0.2">
      <c r="A192" t="s">
        <v>30</v>
      </c>
      <c r="C192">
        <v>3</v>
      </c>
    </row>
    <row r="193" spans="1:4" x14ac:dyDescent="0.2">
      <c r="A193" t="s">
        <v>31</v>
      </c>
      <c r="C193">
        <v>0</v>
      </c>
      <c r="D193" t="s">
        <v>29</v>
      </c>
    </row>
    <row r="194" spans="1:4" x14ac:dyDescent="0.2">
      <c r="A194" t="s">
        <v>32</v>
      </c>
      <c r="C194">
        <v>0</v>
      </c>
    </row>
    <row r="195" spans="1:4" x14ac:dyDescent="0.2">
      <c r="A195" t="s">
        <v>33</v>
      </c>
      <c r="C195">
        <v>339.52439307793901</v>
      </c>
      <c r="D195" t="s">
        <v>34</v>
      </c>
    </row>
    <row r="196" spans="1:4" x14ac:dyDescent="0.2">
      <c r="A196" t="s">
        <v>35</v>
      </c>
      <c r="C196" s="1">
        <v>7.1711838245391803E-7</v>
      </c>
      <c r="D196" t="s">
        <v>34</v>
      </c>
    </row>
    <row r="197" spans="1:4" x14ac:dyDescent="0.2">
      <c r="A197" t="s">
        <v>36</v>
      </c>
      <c r="C197">
        <v>0</v>
      </c>
      <c r="D197" t="s">
        <v>37</v>
      </c>
    </row>
    <row r="198" spans="1:4" x14ac:dyDescent="0.2">
      <c r="A198" t="s">
        <v>38</v>
      </c>
      <c r="C198">
        <v>0</v>
      </c>
      <c r="D198" t="s">
        <v>37</v>
      </c>
    </row>
    <row r="199" spans="1:4" x14ac:dyDescent="0.2">
      <c r="A199" t="s">
        <v>39</v>
      </c>
      <c r="C199">
        <v>0</v>
      </c>
      <c r="D199" t="s">
        <v>37</v>
      </c>
    </row>
    <row r="200" spans="1:4" x14ac:dyDescent="0.2">
      <c r="A200" t="s">
        <v>40</v>
      </c>
      <c r="C200">
        <v>0</v>
      </c>
      <c r="D200" t="s">
        <v>37</v>
      </c>
    </row>
    <row r="201" spans="1:4" x14ac:dyDescent="0.2">
      <c r="A201" t="s">
        <v>41</v>
      </c>
      <c r="C201">
        <v>0</v>
      </c>
      <c r="D201" t="s">
        <v>37</v>
      </c>
    </row>
    <row r="202" spans="1:4" x14ac:dyDescent="0.2">
      <c r="A202" t="s">
        <v>42</v>
      </c>
      <c r="C202">
        <v>0</v>
      </c>
      <c r="D202" t="s">
        <v>37</v>
      </c>
    </row>
    <row r="203" spans="1:4" x14ac:dyDescent="0.2">
      <c r="A203" t="s">
        <v>43</v>
      </c>
      <c r="C203">
        <v>154</v>
      </c>
    </row>
    <row r="204" spans="1:4" x14ac:dyDescent="0.2">
      <c r="A204" t="s">
        <v>44</v>
      </c>
      <c r="B204" t="s">
        <v>70</v>
      </c>
      <c r="C204">
        <v>40.729999999999997</v>
      </c>
      <c r="D204" t="s">
        <v>71</v>
      </c>
    </row>
    <row r="205" spans="1:4" x14ac:dyDescent="0.2">
      <c r="A205" t="s">
        <v>47</v>
      </c>
      <c r="B205" t="s">
        <v>70</v>
      </c>
      <c r="C205">
        <v>41.31</v>
      </c>
      <c r="D205" t="s">
        <v>71</v>
      </c>
    </row>
    <row r="206" spans="1:4" x14ac:dyDescent="0.2">
      <c r="A206" t="s">
        <v>48</v>
      </c>
      <c r="B206" t="s">
        <v>70</v>
      </c>
      <c r="C206">
        <v>41.32</v>
      </c>
      <c r="D206" t="s">
        <v>71</v>
      </c>
    </row>
    <row r="207" spans="1:4" x14ac:dyDescent="0.2">
      <c r="A207" t="s">
        <v>49</v>
      </c>
      <c r="B207" t="s">
        <v>70</v>
      </c>
      <c r="C207">
        <v>41.6</v>
      </c>
      <c r="D207" t="s">
        <v>71</v>
      </c>
    </row>
    <row r="208" spans="1:4" x14ac:dyDescent="0.2">
      <c r="A208" t="s">
        <v>50</v>
      </c>
      <c r="B208" t="s">
        <v>70</v>
      </c>
      <c r="C208">
        <v>22.705785522703</v>
      </c>
      <c r="D208" t="s">
        <v>51</v>
      </c>
    </row>
    <row r="209" spans="1:4" x14ac:dyDescent="0.2">
      <c r="A209" t="s">
        <v>52</v>
      </c>
      <c r="B209" t="s">
        <v>70</v>
      </c>
      <c r="C209">
        <v>26.2054107734002</v>
      </c>
      <c r="D209" t="s">
        <v>51</v>
      </c>
    </row>
    <row r="210" spans="1:4" x14ac:dyDescent="0.2">
      <c r="A210" t="s">
        <v>53</v>
      </c>
      <c r="B210" t="s">
        <v>70</v>
      </c>
      <c r="C210">
        <v>30.771112607326302</v>
      </c>
      <c r="D210" t="s">
        <v>51</v>
      </c>
    </row>
    <row r="211" spans="1:4" x14ac:dyDescent="0.2">
      <c r="A211" t="s">
        <v>54</v>
      </c>
      <c r="B211" t="s">
        <v>70</v>
      </c>
      <c r="C211">
        <v>36.865869447472498</v>
      </c>
      <c r="D211" t="s">
        <v>51</v>
      </c>
    </row>
    <row r="212" spans="1:4" x14ac:dyDescent="0.2">
      <c r="A212" t="s">
        <v>55</v>
      </c>
      <c r="B212" t="s">
        <v>70</v>
      </c>
      <c r="C212">
        <v>71.087747223117006</v>
      </c>
      <c r="D212" t="s">
        <v>51</v>
      </c>
    </row>
    <row r="213" spans="1:4" x14ac:dyDescent="0.2">
      <c r="A213" t="s">
        <v>56</v>
      </c>
      <c r="B213" t="s">
        <v>70</v>
      </c>
      <c r="C213">
        <v>103.106837021186</v>
      </c>
      <c r="D213" t="s">
        <v>51</v>
      </c>
    </row>
    <row r="214" spans="1:4" x14ac:dyDescent="0.2">
      <c r="A214" t="s">
        <v>57</v>
      </c>
      <c r="B214" t="s">
        <v>70</v>
      </c>
      <c r="C214">
        <v>22.705785522703</v>
      </c>
      <c r="D214" t="s">
        <v>51</v>
      </c>
    </row>
    <row r="215" spans="1:4" x14ac:dyDescent="0.2">
      <c r="A215" t="s">
        <v>58</v>
      </c>
      <c r="B215" t="s">
        <v>70</v>
      </c>
      <c r="C215">
        <v>26.2054107734002</v>
      </c>
      <c r="D215" t="s">
        <v>51</v>
      </c>
    </row>
    <row r="216" spans="1:4" x14ac:dyDescent="0.2">
      <c r="A216" t="s">
        <v>59</v>
      </c>
      <c r="B216" t="s">
        <v>70</v>
      </c>
      <c r="C216">
        <v>30.771112607326302</v>
      </c>
      <c r="D216" t="s">
        <v>51</v>
      </c>
    </row>
    <row r="217" spans="1:4" x14ac:dyDescent="0.2">
      <c r="A217" t="s">
        <v>60</v>
      </c>
      <c r="B217" t="s">
        <v>70</v>
      </c>
      <c r="C217">
        <v>36.865869447472498</v>
      </c>
      <c r="D217" t="s">
        <v>51</v>
      </c>
    </row>
    <row r="218" spans="1:4" x14ac:dyDescent="0.2">
      <c r="A218" t="s">
        <v>61</v>
      </c>
      <c r="B218" t="s">
        <v>70</v>
      </c>
      <c r="C218">
        <v>71.087747223117006</v>
      </c>
      <c r="D218" t="s">
        <v>51</v>
      </c>
    </row>
    <row r="219" spans="1:4" x14ac:dyDescent="0.2">
      <c r="A219" t="s">
        <v>62</v>
      </c>
      <c r="B219" t="s">
        <v>70</v>
      </c>
      <c r="C219">
        <v>103.106837021186</v>
      </c>
      <c r="D219" t="s">
        <v>51</v>
      </c>
    </row>
    <row r="220" spans="1:4" x14ac:dyDescent="0.2">
      <c r="A220" t="s">
        <v>63</v>
      </c>
      <c r="B220" t="s">
        <v>70</v>
      </c>
      <c r="C220">
        <v>0</v>
      </c>
      <c r="D220" t="s">
        <v>64</v>
      </c>
    </row>
    <row r="221" spans="1:4" x14ac:dyDescent="0.2">
      <c r="A221" t="s">
        <v>72</v>
      </c>
      <c r="B221" t="s">
        <v>70</v>
      </c>
      <c r="C221">
        <v>0.95</v>
      </c>
    </row>
    <row r="222" spans="1:4" x14ac:dyDescent="0.2">
      <c r="A222" t="s">
        <v>73</v>
      </c>
      <c r="B222" t="s">
        <v>70</v>
      </c>
      <c r="C222">
        <v>0.97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results</vt:lpstr>
      <vt:lpstr>setup</vt:lpstr>
      <vt:lpstr>lucene-baseline-2mb-ingest</vt:lpstr>
      <vt:lpstr>changed-16mb-ingest</vt:lpstr>
      <vt:lpstr>base-queries</vt:lpstr>
      <vt:lpstr>changed-queries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Roblin, Finn</dc:creator>
  <cp:lastModifiedBy>Roblin, Finn</cp:lastModifiedBy>
  <dcterms:created xsi:type="dcterms:W3CDTF">2025-03-24T17:05:59Z</dcterms:created>
  <dcterms:modified xsi:type="dcterms:W3CDTF">2025-03-24T18:21:53Z</dcterms:modified>
</cp:coreProperties>
</file>