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DAWA E\Desktop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_FilterDatabase" localSheetId="0" hidden="1">Sheet1!$I$1:$I$24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H6" i="1"/>
  <c r="J15" i="1" l="1"/>
  <c r="I6" i="1"/>
  <c r="H7" i="1"/>
  <c r="I7" i="1"/>
  <c r="H8" i="1"/>
  <c r="I8" i="1"/>
  <c r="H9" i="1"/>
  <c r="I9" i="1"/>
  <c r="I2" i="1"/>
  <c r="I3" i="1"/>
  <c r="I4" i="1"/>
  <c r="I10" i="1"/>
  <c r="I11" i="1"/>
  <c r="I12" i="1"/>
  <c r="I13" i="1"/>
  <c r="I5" i="1"/>
  <c r="I14" i="1"/>
  <c r="I16" i="1"/>
  <c r="I17" i="1"/>
  <c r="I18" i="1"/>
  <c r="J18" i="1" s="1"/>
  <c r="I19" i="1"/>
  <c r="I20" i="1"/>
  <c r="I21" i="1"/>
  <c r="I22" i="1"/>
  <c r="J22" i="1" s="1"/>
  <c r="I23" i="1"/>
  <c r="I24" i="1"/>
  <c r="H17" i="1"/>
  <c r="H19" i="1"/>
  <c r="H20" i="1"/>
  <c r="H21" i="1"/>
  <c r="H23" i="1"/>
  <c r="H16" i="1"/>
  <c r="H2" i="1"/>
  <c r="H3" i="1"/>
  <c r="H4" i="1"/>
  <c r="H10" i="1"/>
  <c r="H11" i="1"/>
  <c r="H12" i="1"/>
  <c r="H13" i="1"/>
  <c r="H5" i="1" l="1"/>
  <c r="H14" i="1"/>
  <c r="J14" i="1" s="1"/>
  <c r="H24" i="1"/>
  <c r="J7" i="1"/>
  <c r="J21" i="1"/>
  <c r="J16" i="1"/>
  <c r="J8" i="1"/>
  <c r="J9" i="1"/>
  <c r="J6" i="1"/>
  <c r="J10" i="1"/>
  <c r="J13" i="1"/>
  <c r="J4" i="1"/>
  <c r="J11" i="1"/>
  <c r="J2" i="1"/>
  <c r="J17" i="1"/>
  <c r="J12" i="1"/>
  <c r="J3" i="1"/>
  <c r="J24" i="1"/>
  <c r="J23" i="1"/>
  <c r="J20" i="1"/>
  <c r="J19" i="1"/>
  <c r="J5" i="1"/>
  <c r="H25" i="1"/>
  <c r="J25" i="1" s="1"/>
</calcChain>
</file>

<file path=xl/comments1.xml><?xml version="1.0" encoding="utf-8"?>
<comments xmlns="http://schemas.openxmlformats.org/spreadsheetml/2006/main">
  <authors>
    <author>Access</author>
  </authors>
  <commentList>
    <comment ref="C18" authorId="0" shapeId="0">
      <text>
        <r>
          <rPr>
            <b/>
            <sz val="9"/>
            <color indexed="81"/>
            <rFont val="Tahoma"/>
            <charset val="1"/>
          </rPr>
          <t>Access:</t>
        </r>
        <r>
          <rPr>
            <sz val="9"/>
            <color indexed="81"/>
            <rFont val="Tahoma"/>
            <charset val="1"/>
          </rPr>
          <t xml:space="preserve">
Special hire is Optional, if there is inadquate funds I can collaborate online and do the documentataion </t>
        </r>
      </text>
    </comment>
  </commentList>
</comments>
</file>

<file path=xl/sharedStrings.xml><?xml version="1.0" encoding="utf-8"?>
<sst xmlns="http://schemas.openxmlformats.org/spreadsheetml/2006/main" count="57" uniqueCount="44">
  <si>
    <t>S/N</t>
  </si>
  <si>
    <t>DESCRIPTION</t>
  </si>
  <si>
    <t>UNIT</t>
  </si>
  <si>
    <t>UNIT PRICE</t>
  </si>
  <si>
    <t>TOOLS</t>
  </si>
  <si>
    <t>MATERIALS</t>
  </si>
  <si>
    <t>EVENT COST</t>
  </si>
  <si>
    <t>SUB TOTAL</t>
  </si>
  <si>
    <t>First Aid Kit</t>
  </si>
  <si>
    <t>bag</t>
  </si>
  <si>
    <t>set</t>
  </si>
  <si>
    <t>HeadLamp</t>
  </si>
  <si>
    <t>pcs</t>
  </si>
  <si>
    <t>Magnifying glass</t>
  </si>
  <si>
    <t>Flip chart</t>
  </si>
  <si>
    <t>marker pens</t>
  </si>
  <si>
    <t>Note books</t>
  </si>
  <si>
    <t>Sticky notes</t>
  </si>
  <si>
    <t>Resistors</t>
  </si>
  <si>
    <t>Batteries</t>
  </si>
  <si>
    <t>pairs</t>
  </si>
  <si>
    <t>Mouthpiece</t>
  </si>
  <si>
    <t>Feeding/Refreshment</t>
  </si>
  <si>
    <t>Generator Hire</t>
  </si>
  <si>
    <t>Fuel</t>
  </si>
  <si>
    <t>Airtime/Data bundles</t>
  </si>
  <si>
    <t>Working Space hire</t>
  </si>
  <si>
    <t>Transport (Track II Participants)</t>
  </si>
  <si>
    <t>Transport (Invited Participants)</t>
  </si>
  <si>
    <t>Transport (Special hire)</t>
  </si>
  <si>
    <t>persons</t>
  </si>
  <si>
    <t>Lumpsum</t>
  </si>
  <si>
    <t xml:space="preserve">$1 = </t>
  </si>
  <si>
    <t>AMOUNT (UGX)</t>
  </si>
  <si>
    <t>site</t>
  </si>
  <si>
    <t>litres</t>
  </si>
  <si>
    <t>lumpsum</t>
  </si>
  <si>
    <t>Airtime</t>
  </si>
  <si>
    <t>GRAND TOTAL</t>
  </si>
  <si>
    <t>Diode</t>
  </si>
  <si>
    <t>FRQ</t>
  </si>
  <si>
    <t>QTY</t>
  </si>
  <si>
    <t>AMOUNT(USD)</t>
  </si>
  <si>
    <t>screw driver (Computers)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</si>
</sst>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* #,##0_-;\-* #,##0_-;_-* &quot;-&quot;??_-;_-@_-"/>
    <numFmt numFmtId="166" formatCode="[$$-409]#,##0.00_ ;\-[$$-409]#,##0.00\ "/>
    <numFmt numFmtId="167" formatCode="[$$-409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165" fontId="0" fillId="0" borderId="0" xfId="1" applyNumberFormat="1" applyFont="1"/>
    <xf numFmtId="166" fontId="0" fillId="0" borderId="0" xfId="1" applyNumberFormat="1" applyFont="1"/>
    <xf numFmtId="165" fontId="0" fillId="0" borderId="1" xfId="1" applyNumberFormat="1" applyFont="1" applyBorder="1"/>
    <xf numFmtId="167" fontId="0" fillId="0" borderId="0" xfId="0" applyNumberFormat="1"/>
    <xf numFmtId="0" fontId="0" fillId="0" borderId="1" xfId="0" applyFill="1" applyBorder="1"/>
    <xf numFmtId="166" fontId="0" fillId="0" borderId="1" xfId="1" applyNumberFormat="1" applyFont="1" applyBorder="1"/>
    <xf numFmtId="0" fontId="5" fillId="0" borderId="1" xfId="0" applyFont="1" applyBorder="1"/>
    <xf numFmtId="165" fontId="5" fillId="0" borderId="1" xfId="1" applyNumberFormat="1" applyFont="1" applyBorder="1"/>
    <xf numFmtId="0" fontId="5" fillId="0" borderId="1" xfId="0" applyFont="1" applyFill="1" applyBorder="1"/>
    <xf numFmtId="166" fontId="5" fillId="0" borderId="1" xfId="1" applyNumberFormat="1" applyFont="1" applyBorder="1"/>
    <xf numFmtId="0" fontId="0" fillId="2" borderId="1" xfId="0" applyFill="1" applyBorder="1"/>
    <xf numFmtId="166" fontId="0" fillId="2" borderId="1" xfId="1" applyNumberFormat="1" applyFont="1" applyFill="1" applyBorder="1"/>
    <xf numFmtId="165" fontId="0" fillId="2" borderId="1" xfId="1" applyNumberFormat="1" applyFont="1" applyFill="1" applyBorder="1"/>
    <xf numFmtId="165" fontId="5" fillId="0" borderId="1" xfId="1" applyNumberFormat="1" applyFont="1" applyBorder="1" applyAlignment="1">
      <alignment horizontal="left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166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6"/>
  <sheetViews>
    <sheetView showGridLines="0" tabSelected="1" topLeftCell="A5" workbookViewId="0">
      <selection activeCell="L21" sqref="L21"/>
    </sheetView>
  </sheetViews>
  <sheetFormatPr defaultRowHeight="15" x14ac:dyDescent="0.25"/>
  <cols>
    <col min="1" max="1" width="4.5703125" customWidth="1"/>
    <col min="2" max="2" width="12.140625" customWidth="1"/>
    <col min="3" max="3" width="28.28515625" customWidth="1"/>
    <col min="4" max="4" width="6.5703125" customWidth="1"/>
    <col min="5" max="5" width="7.7109375" customWidth="1"/>
    <col min="6" max="6" width="6" customWidth="1"/>
    <col min="7" max="7" width="10.7109375" style="2" customWidth="1"/>
    <col min="8" max="8" width="17.140625" style="2" customWidth="1"/>
    <col min="9" max="9" width="9.140625" hidden="1" customWidth="1"/>
    <col min="10" max="10" width="15.42578125" style="3" customWidth="1"/>
    <col min="12" max="12" width="9.140625" style="5"/>
  </cols>
  <sheetData>
    <row r="1" spans="1:10" ht="15.75" x14ac:dyDescent="0.25">
      <c r="A1" s="8" t="s">
        <v>0</v>
      </c>
      <c r="B1" s="34" t="s">
        <v>1</v>
      </c>
      <c r="C1" s="34"/>
      <c r="D1" s="8" t="s">
        <v>41</v>
      </c>
      <c r="E1" s="8" t="s">
        <v>2</v>
      </c>
      <c r="F1" s="8" t="s">
        <v>40</v>
      </c>
      <c r="G1" s="9" t="s">
        <v>3</v>
      </c>
      <c r="H1" s="15" t="s">
        <v>33</v>
      </c>
      <c r="I1" s="10" t="s">
        <v>32</v>
      </c>
      <c r="J1" s="11" t="s">
        <v>42</v>
      </c>
    </row>
    <row r="2" spans="1:10" x14ac:dyDescent="0.25">
      <c r="A2" s="16">
        <v>1</v>
      </c>
      <c r="B2" s="19" t="s">
        <v>4</v>
      </c>
      <c r="C2" s="1" t="s">
        <v>43</v>
      </c>
      <c r="D2" s="1">
        <v>1</v>
      </c>
      <c r="E2" s="1" t="s">
        <v>10</v>
      </c>
      <c r="F2" s="1">
        <v>1</v>
      </c>
      <c r="G2" s="4">
        <v>93000</v>
      </c>
      <c r="H2" s="4">
        <f t="shared" ref="H2:H4" si="0">D2*F2*G2</f>
        <v>93000</v>
      </c>
      <c r="I2" s="1">
        <f t="shared" ref="I2:I24" si="1">364000/100</f>
        <v>3640</v>
      </c>
      <c r="J2" s="7">
        <f t="shared" ref="J2:J24" si="2">H2/I2</f>
        <v>25.549450549450551</v>
      </c>
    </row>
    <row r="3" spans="1:10" x14ac:dyDescent="0.25">
      <c r="A3" s="17"/>
      <c r="B3" s="20"/>
      <c r="C3" s="1" t="s">
        <v>11</v>
      </c>
      <c r="D3" s="1">
        <v>1</v>
      </c>
      <c r="E3" s="1" t="s">
        <v>12</v>
      </c>
      <c r="F3" s="1">
        <v>1</v>
      </c>
      <c r="G3" s="4">
        <v>38000</v>
      </c>
      <c r="H3" s="4">
        <f t="shared" si="0"/>
        <v>38000</v>
      </c>
      <c r="I3" s="1">
        <f t="shared" si="1"/>
        <v>3640</v>
      </c>
      <c r="J3" s="7">
        <f t="shared" si="2"/>
        <v>10.43956043956044</v>
      </c>
    </row>
    <row r="4" spans="1:10" x14ac:dyDescent="0.25">
      <c r="A4" s="17"/>
      <c r="B4" s="20"/>
      <c r="C4" s="1" t="s">
        <v>13</v>
      </c>
      <c r="D4" s="1">
        <v>1</v>
      </c>
      <c r="E4" s="1" t="s">
        <v>12</v>
      </c>
      <c r="F4" s="1">
        <v>1</v>
      </c>
      <c r="G4" s="4">
        <v>30000</v>
      </c>
      <c r="H4" s="4">
        <f t="shared" si="0"/>
        <v>30000</v>
      </c>
      <c r="I4" s="1">
        <f t="shared" si="1"/>
        <v>3640</v>
      </c>
      <c r="J4" s="7">
        <f t="shared" si="2"/>
        <v>8.2417582417582409</v>
      </c>
    </row>
    <row r="5" spans="1:10" x14ac:dyDescent="0.25">
      <c r="A5" s="22" t="s">
        <v>7</v>
      </c>
      <c r="B5" s="22"/>
      <c r="C5" s="22"/>
      <c r="D5" s="22"/>
      <c r="E5" s="22"/>
      <c r="F5" s="22"/>
      <c r="G5" s="22"/>
      <c r="H5" s="14">
        <f>SUM(H2:H4)</f>
        <v>161000</v>
      </c>
      <c r="I5" s="12">
        <f t="shared" si="1"/>
        <v>3640</v>
      </c>
      <c r="J5" s="13">
        <f t="shared" si="2"/>
        <v>44.230769230769234</v>
      </c>
    </row>
    <row r="6" spans="1:10" x14ac:dyDescent="0.25">
      <c r="A6" s="28">
        <v>2</v>
      </c>
      <c r="B6" s="31" t="s">
        <v>5</v>
      </c>
      <c r="C6" s="1" t="s">
        <v>18</v>
      </c>
      <c r="D6" s="1">
        <v>50</v>
      </c>
      <c r="E6" s="1" t="s">
        <v>12</v>
      </c>
      <c r="F6" s="1">
        <v>1</v>
      </c>
      <c r="G6" s="4">
        <v>500</v>
      </c>
      <c r="H6" s="4">
        <f>D6*F6*G6</f>
        <v>25000</v>
      </c>
      <c r="I6" s="1">
        <f t="shared" si="1"/>
        <v>3640</v>
      </c>
      <c r="J6" s="7">
        <f>H6/I6</f>
        <v>6.8681318681318677</v>
      </c>
    </row>
    <row r="7" spans="1:10" x14ac:dyDescent="0.25">
      <c r="A7" s="29"/>
      <c r="B7" s="32"/>
      <c r="C7" s="1" t="s">
        <v>19</v>
      </c>
      <c r="D7" s="1">
        <v>6</v>
      </c>
      <c r="E7" s="1" t="s">
        <v>20</v>
      </c>
      <c r="F7" s="1">
        <v>1</v>
      </c>
      <c r="G7" s="4">
        <v>5000</v>
      </c>
      <c r="H7" s="4">
        <f t="shared" ref="H7:H9" si="3">D7*F7*G7</f>
        <v>30000</v>
      </c>
      <c r="I7" s="1">
        <f t="shared" si="1"/>
        <v>3640</v>
      </c>
      <c r="J7" s="7">
        <f t="shared" si="2"/>
        <v>8.2417582417582409</v>
      </c>
    </row>
    <row r="8" spans="1:10" x14ac:dyDescent="0.25">
      <c r="A8" s="29"/>
      <c r="B8" s="32"/>
      <c r="C8" s="1" t="s">
        <v>21</v>
      </c>
      <c r="D8" s="1">
        <v>100</v>
      </c>
      <c r="E8" s="1" t="s">
        <v>12</v>
      </c>
      <c r="F8" s="1">
        <v>1</v>
      </c>
      <c r="G8" s="4">
        <v>500</v>
      </c>
      <c r="H8" s="4">
        <f t="shared" si="3"/>
        <v>50000</v>
      </c>
      <c r="I8" s="1">
        <f t="shared" si="1"/>
        <v>3640</v>
      </c>
      <c r="J8" s="7">
        <f t="shared" si="2"/>
        <v>13.736263736263735</v>
      </c>
    </row>
    <row r="9" spans="1:10" x14ac:dyDescent="0.25">
      <c r="A9" s="30"/>
      <c r="B9" s="33"/>
      <c r="C9" s="1" t="s">
        <v>39</v>
      </c>
      <c r="D9" s="1">
        <v>5</v>
      </c>
      <c r="E9" s="1" t="s">
        <v>12</v>
      </c>
      <c r="F9" s="1">
        <v>1</v>
      </c>
      <c r="G9" s="4">
        <v>2000</v>
      </c>
      <c r="H9" s="4">
        <f t="shared" si="3"/>
        <v>10000</v>
      </c>
      <c r="I9" s="1">
        <f t="shared" si="1"/>
        <v>3640</v>
      </c>
      <c r="J9" s="7">
        <f t="shared" si="2"/>
        <v>2.7472527472527473</v>
      </c>
    </row>
    <row r="10" spans="1:10" x14ac:dyDescent="0.25">
      <c r="A10" s="17"/>
      <c r="B10" s="20"/>
      <c r="C10" s="1" t="s">
        <v>14</v>
      </c>
      <c r="D10" s="1">
        <v>1</v>
      </c>
      <c r="E10" s="1"/>
      <c r="F10" s="1">
        <v>1</v>
      </c>
      <c r="G10" s="4">
        <v>30000</v>
      </c>
      <c r="H10" s="4">
        <f>D10*F10*G10</f>
        <v>30000</v>
      </c>
      <c r="I10" s="1">
        <f t="shared" si="1"/>
        <v>3640</v>
      </c>
      <c r="J10" s="7">
        <f>H10/I10</f>
        <v>8.2417582417582409</v>
      </c>
    </row>
    <row r="11" spans="1:10" x14ac:dyDescent="0.25">
      <c r="A11" s="17"/>
      <c r="B11" s="20"/>
      <c r="C11" s="1" t="s">
        <v>15</v>
      </c>
      <c r="D11" s="1">
        <v>6</v>
      </c>
      <c r="E11" s="1" t="s">
        <v>12</v>
      </c>
      <c r="F11" s="1">
        <v>1</v>
      </c>
      <c r="G11" s="4">
        <v>1000</v>
      </c>
      <c r="H11" s="4">
        <f>D11*F11*G11</f>
        <v>6000</v>
      </c>
      <c r="I11" s="1">
        <f t="shared" si="1"/>
        <v>3640</v>
      </c>
      <c r="J11" s="7">
        <f>H11/I11</f>
        <v>1.6483516483516483</v>
      </c>
    </row>
    <row r="12" spans="1:10" x14ac:dyDescent="0.25">
      <c r="A12" s="17"/>
      <c r="B12" s="20"/>
      <c r="C12" s="1" t="s">
        <v>16</v>
      </c>
      <c r="D12" s="1">
        <v>3</v>
      </c>
      <c r="E12" s="1" t="s">
        <v>12</v>
      </c>
      <c r="F12" s="1">
        <v>1</v>
      </c>
      <c r="G12" s="4">
        <v>3000</v>
      </c>
      <c r="H12" s="4">
        <f>D12*F12*G12</f>
        <v>9000</v>
      </c>
      <c r="I12" s="1">
        <f t="shared" si="1"/>
        <v>3640</v>
      </c>
      <c r="J12" s="7">
        <f>H12/I12</f>
        <v>2.4725274725274726</v>
      </c>
    </row>
    <row r="13" spans="1:10" x14ac:dyDescent="0.25">
      <c r="A13" s="18"/>
      <c r="B13" s="21"/>
      <c r="C13" s="1" t="s">
        <v>17</v>
      </c>
      <c r="D13" s="1">
        <v>1</v>
      </c>
      <c r="E13" s="1" t="s">
        <v>12</v>
      </c>
      <c r="F13" s="1">
        <v>1</v>
      </c>
      <c r="G13" s="4">
        <v>15000</v>
      </c>
      <c r="H13" s="4">
        <f>D13*F13*G13</f>
        <v>15000</v>
      </c>
      <c r="I13" s="1">
        <f t="shared" si="1"/>
        <v>3640</v>
      </c>
      <c r="J13" s="7">
        <f>H13/I13</f>
        <v>4.1208791208791204</v>
      </c>
    </row>
    <row r="14" spans="1:10" x14ac:dyDescent="0.25">
      <c r="A14" s="22" t="s">
        <v>7</v>
      </c>
      <c r="B14" s="22"/>
      <c r="C14" s="22"/>
      <c r="D14" s="22"/>
      <c r="E14" s="22"/>
      <c r="F14" s="22"/>
      <c r="G14" s="22"/>
      <c r="H14" s="14">
        <f>SUM(H6:H13)</f>
        <v>175000</v>
      </c>
      <c r="I14" s="12">
        <f t="shared" si="1"/>
        <v>3640</v>
      </c>
      <c r="J14" s="13">
        <f t="shared" si="2"/>
        <v>48.07692307692308</v>
      </c>
    </row>
    <row r="15" spans="1:10" x14ac:dyDescent="0.25">
      <c r="A15" s="28">
        <v>3</v>
      </c>
      <c r="B15" s="31" t="s">
        <v>6</v>
      </c>
      <c r="C15" s="1" t="s">
        <v>8</v>
      </c>
      <c r="D15" s="1">
        <v>1</v>
      </c>
      <c r="E15" s="1" t="s">
        <v>9</v>
      </c>
      <c r="F15" s="1">
        <v>1</v>
      </c>
      <c r="G15" s="4">
        <v>270000</v>
      </c>
      <c r="H15" s="4">
        <f>D15*F15*G15</f>
        <v>270000</v>
      </c>
      <c r="I15" s="1">
        <f>364000/100</f>
        <v>3640</v>
      </c>
      <c r="J15" s="7">
        <f>H15/I15</f>
        <v>74.175824175824175</v>
      </c>
    </row>
    <row r="16" spans="1:10" x14ac:dyDescent="0.25">
      <c r="A16" s="29"/>
      <c r="B16" s="32"/>
      <c r="C16" s="1" t="s">
        <v>27</v>
      </c>
      <c r="D16" s="1">
        <v>2</v>
      </c>
      <c r="E16" s="1" t="s">
        <v>30</v>
      </c>
      <c r="F16" s="1">
        <v>2</v>
      </c>
      <c r="G16" s="4">
        <v>50000</v>
      </c>
      <c r="H16" s="4">
        <f>D16*F16*G16</f>
        <v>200000</v>
      </c>
      <c r="I16" s="1">
        <f t="shared" si="1"/>
        <v>3640</v>
      </c>
      <c r="J16" s="7">
        <f t="shared" si="2"/>
        <v>54.945054945054942</v>
      </c>
    </row>
    <row r="17" spans="1:10" x14ac:dyDescent="0.25">
      <c r="A17" s="29"/>
      <c r="B17" s="32"/>
      <c r="C17" s="1" t="s">
        <v>28</v>
      </c>
      <c r="D17" s="1">
        <v>4</v>
      </c>
      <c r="E17" s="1" t="s">
        <v>30</v>
      </c>
      <c r="F17" s="1">
        <v>2</v>
      </c>
      <c r="G17" s="4">
        <v>50000</v>
      </c>
      <c r="H17" s="4">
        <f t="shared" ref="H17:H23" si="4">D17*F17*G17</f>
        <v>400000</v>
      </c>
      <c r="I17" s="1">
        <f t="shared" si="1"/>
        <v>3640</v>
      </c>
      <c r="J17" s="7">
        <f t="shared" si="2"/>
        <v>109.89010989010988</v>
      </c>
    </row>
    <row r="18" spans="1:10" x14ac:dyDescent="0.25">
      <c r="A18" s="29"/>
      <c r="B18" s="32"/>
      <c r="C18" s="1" t="s">
        <v>29</v>
      </c>
      <c r="D18" s="1" t="s">
        <v>31</v>
      </c>
      <c r="E18" s="1" t="s">
        <v>30</v>
      </c>
      <c r="F18" s="1">
        <v>1</v>
      </c>
      <c r="G18" s="4">
        <v>200000</v>
      </c>
      <c r="H18" s="4">
        <v>200000</v>
      </c>
      <c r="I18" s="1">
        <f t="shared" si="1"/>
        <v>3640</v>
      </c>
      <c r="J18" s="7">
        <f t="shared" si="2"/>
        <v>54.945054945054942</v>
      </c>
    </row>
    <row r="19" spans="1:10" x14ac:dyDescent="0.25">
      <c r="A19" s="29"/>
      <c r="B19" s="32"/>
      <c r="C19" s="1" t="s">
        <v>22</v>
      </c>
      <c r="D19" s="1">
        <v>8</v>
      </c>
      <c r="E19" s="1" t="s">
        <v>30</v>
      </c>
      <c r="F19" s="1">
        <v>1</v>
      </c>
      <c r="G19" s="4">
        <v>15000</v>
      </c>
      <c r="H19" s="4">
        <f t="shared" si="4"/>
        <v>120000</v>
      </c>
      <c r="I19" s="1">
        <f t="shared" si="1"/>
        <v>3640</v>
      </c>
      <c r="J19" s="7">
        <f t="shared" si="2"/>
        <v>32.967032967032964</v>
      </c>
    </row>
    <row r="20" spans="1:10" x14ac:dyDescent="0.25">
      <c r="A20" s="29"/>
      <c r="B20" s="32"/>
      <c r="C20" s="1" t="s">
        <v>23</v>
      </c>
      <c r="D20" s="1">
        <v>1</v>
      </c>
      <c r="E20" s="1" t="s">
        <v>34</v>
      </c>
      <c r="F20" s="1">
        <v>1</v>
      </c>
      <c r="G20" s="4">
        <v>50000</v>
      </c>
      <c r="H20" s="4">
        <f t="shared" si="4"/>
        <v>50000</v>
      </c>
      <c r="I20" s="1">
        <f t="shared" si="1"/>
        <v>3640</v>
      </c>
      <c r="J20" s="7">
        <f t="shared" si="2"/>
        <v>13.736263736263735</v>
      </c>
    </row>
    <row r="21" spans="1:10" x14ac:dyDescent="0.25">
      <c r="A21" s="29"/>
      <c r="B21" s="32"/>
      <c r="C21" s="1" t="s">
        <v>24</v>
      </c>
      <c r="D21" s="1">
        <v>10</v>
      </c>
      <c r="E21" s="1" t="s">
        <v>35</v>
      </c>
      <c r="F21" s="1">
        <v>1</v>
      </c>
      <c r="G21" s="4">
        <v>5000</v>
      </c>
      <c r="H21" s="4">
        <f t="shared" si="4"/>
        <v>50000</v>
      </c>
      <c r="I21" s="1">
        <f t="shared" si="1"/>
        <v>3640</v>
      </c>
      <c r="J21" s="7">
        <f t="shared" si="2"/>
        <v>13.736263736263735</v>
      </c>
    </row>
    <row r="22" spans="1:10" x14ac:dyDescent="0.25">
      <c r="A22" s="29"/>
      <c r="B22" s="32"/>
      <c r="C22" s="1" t="s">
        <v>25</v>
      </c>
      <c r="D22" s="1" t="s">
        <v>36</v>
      </c>
      <c r="E22" s="1" t="s">
        <v>37</v>
      </c>
      <c r="F22" s="1">
        <v>1</v>
      </c>
      <c r="G22" s="4">
        <v>100000</v>
      </c>
      <c r="H22" s="4">
        <v>100000</v>
      </c>
      <c r="I22" s="1">
        <f t="shared" si="1"/>
        <v>3640</v>
      </c>
      <c r="J22" s="7">
        <f t="shared" si="2"/>
        <v>27.472527472527471</v>
      </c>
    </row>
    <row r="23" spans="1:10" x14ac:dyDescent="0.25">
      <c r="A23" s="30"/>
      <c r="B23" s="33"/>
      <c r="C23" s="6" t="s">
        <v>26</v>
      </c>
      <c r="D23" s="1">
        <v>1</v>
      </c>
      <c r="E23" s="1" t="s">
        <v>34</v>
      </c>
      <c r="F23" s="1">
        <v>1</v>
      </c>
      <c r="G23" s="4">
        <v>100000</v>
      </c>
      <c r="H23" s="4">
        <f t="shared" si="4"/>
        <v>100000</v>
      </c>
      <c r="I23" s="1">
        <f t="shared" si="1"/>
        <v>3640</v>
      </c>
      <c r="J23" s="7">
        <f t="shared" si="2"/>
        <v>27.472527472527471</v>
      </c>
    </row>
    <row r="24" spans="1:10" x14ac:dyDescent="0.25">
      <c r="A24" s="25" t="s">
        <v>7</v>
      </c>
      <c r="B24" s="26"/>
      <c r="C24" s="26"/>
      <c r="D24" s="26"/>
      <c r="E24" s="26"/>
      <c r="F24" s="26"/>
      <c r="G24" s="27"/>
      <c r="H24" s="14">
        <f>SUM(H15:H23)</f>
        <v>1490000</v>
      </c>
      <c r="I24" s="12">
        <f t="shared" si="1"/>
        <v>3640</v>
      </c>
      <c r="J24" s="13">
        <f t="shared" si="2"/>
        <v>409.34065934065933</v>
      </c>
    </row>
    <row r="25" spans="1:10" x14ac:dyDescent="0.25">
      <c r="A25" s="22" t="s">
        <v>38</v>
      </c>
      <c r="B25" s="22"/>
      <c r="C25" s="22"/>
      <c r="D25" s="22"/>
      <c r="E25" s="22"/>
      <c r="F25" s="22"/>
      <c r="G25" s="22"/>
      <c r="H25" s="24">
        <f>H5+H14+H24</f>
        <v>1826000</v>
      </c>
      <c r="I25" s="22">
        <v>3640</v>
      </c>
      <c r="J25" s="23">
        <f>H25/I25</f>
        <v>501.64835164835165</v>
      </c>
    </row>
    <row r="26" spans="1:10" x14ac:dyDescent="0.25">
      <c r="A26" s="22"/>
      <c r="B26" s="22"/>
      <c r="C26" s="22"/>
      <c r="D26" s="22"/>
      <c r="E26" s="22"/>
      <c r="F26" s="22"/>
      <c r="G26" s="22"/>
      <c r="H26" s="24"/>
      <c r="I26" s="22"/>
      <c r="J26" s="23"/>
    </row>
  </sheetData>
  <autoFilter ref="I1:I24"/>
  <mergeCells count="12">
    <mergeCell ref="B1:C1"/>
    <mergeCell ref="A5:G5"/>
    <mergeCell ref="A6:A9"/>
    <mergeCell ref="B6:B9"/>
    <mergeCell ref="I25:I26"/>
    <mergeCell ref="J25:J26"/>
    <mergeCell ref="A25:G26"/>
    <mergeCell ref="H25:H26"/>
    <mergeCell ref="A14:G14"/>
    <mergeCell ref="A24:G24"/>
    <mergeCell ref="A15:A23"/>
    <mergeCell ref="B15:B2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</dc:creator>
  <cp:lastModifiedBy>DAWA E</cp:lastModifiedBy>
  <cp:lastPrinted>2021-01-22T05:43:27Z</cp:lastPrinted>
  <dcterms:created xsi:type="dcterms:W3CDTF">2021-02-25T16:06:56Z</dcterms:created>
  <dcterms:modified xsi:type="dcterms:W3CDTF">2021-01-22T07:41:14Z</dcterms:modified>
</cp:coreProperties>
</file>